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9045"/>
  </bookViews>
  <sheets>
    <sheet name="Title" sheetId="1" r:id="rId1"/>
    <sheet name="Part1_1" sheetId="2" r:id="rId2"/>
    <sheet name="Part1_2" sheetId="3" r:id="rId3"/>
    <sheet name="Part2" sheetId="4" r:id="rId4"/>
    <sheet name="Part3" sheetId="5" r:id="rId5"/>
  </sheets>
  <definedNames>
    <definedName name="_xlnm.Print_Titles" localSheetId="2">Part1_2!#REF!</definedName>
    <definedName name="_xlnm.Print_Titles" localSheetId="3">Part2!#REF!</definedName>
    <definedName name="_xlnm.Print_Titles" localSheetId="0">Title!$1:$24</definedName>
    <definedName name="_xlnm.Print_Area" localSheetId="0">Title!$A$1:$G$25</definedName>
  </definedNames>
  <calcPr calcId="162913"/>
</workbook>
</file>

<file path=xl/calcChain.xml><?xml version="1.0" encoding="utf-8"?>
<calcChain xmlns="http://schemas.openxmlformats.org/spreadsheetml/2006/main">
  <c r="D105" i="4" l="1"/>
  <c r="D91" i="4"/>
  <c r="E91" i="4" s="1"/>
  <c r="E93" i="4" s="1"/>
  <c r="D80" i="4"/>
  <c r="E80" i="4" s="1"/>
  <c r="F80" i="4" s="1"/>
  <c r="F82" i="4" s="1"/>
  <c r="D69" i="4"/>
  <c r="E69" i="4" s="1"/>
  <c r="F69" i="4" s="1"/>
  <c r="F71" i="4" s="1"/>
  <c r="D58" i="4"/>
  <c r="D60" i="4" s="1"/>
  <c r="D47" i="4"/>
  <c r="D49" i="4" s="1"/>
  <c r="F49" i="4" s="1"/>
  <c r="D36" i="4"/>
  <c r="E90" i="4"/>
  <c r="F90" i="4" s="1"/>
  <c r="E89" i="4"/>
  <c r="F89" i="4" s="1"/>
  <c r="E87" i="4"/>
  <c r="F87" i="4" s="1"/>
  <c r="D86" i="4"/>
  <c r="E79" i="4"/>
  <c r="F79" i="4" s="1"/>
  <c r="E78" i="4"/>
  <c r="F78" i="4" s="1"/>
  <c r="E76" i="4"/>
  <c r="F76" i="4" s="1"/>
  <c r="D75" i="4"/>
  <c r="D64" i="4"/>
  <c r="D53" i="4"/>
  <c r="D42" i="4"/>
  <c r="E68" i="4"/>
  <c r="F68" i="4" s="1"/>
  <c r="E67" i="4"/>
  <c r="F67" i="4" s="1"/>
  <c r="E65" i="4"/>
  <c r="F65" i="4" s="1"/>
  <c r="E57" i="4"/>
  <c r="F57" i="4" s="1"/>
  <c r="E56" i="4"/>
  <c r="F56" i="4" s="1"/>
  <c r="E54" i="4"/>
  <c r="F54" i="4" s="1"/>
  <c r="E48" i="4"/>
  <c r="F48" i="4" s="1"/>
  <c r="F46" i="4"/>
  <c r="E46" i="4"/>
  <c r="F45" i="4"/>
  <c r="E45" i="4"/>
  <c r="F44" i="4"/>
  <c r="E44" i="4"/>
  <c r="F43" i="4"/>
  <c r="F42" i="4" s="1"/>
  <c r="E43" i="4"/>
  <c r="D93" i="4" l="1"/>
  <c r="F91" i="4"/>
  <c r="F93" i="4" s="1"/>
  <c r="D85" i="4"/>
  <c r="E82" i="4"/>
  <c r="D82" i="4"/>
  <c r="D74" i="4" s="1"/>
  <c r="E71" i="4"/>
  <c r="D71" i="4"/>
  <c r="D63" i="4" s="1"/>
  <c r="E58" i="4"/>
  <c r="E60" i="4" s="1"/>
  <c r="E47" i="4"/>
  <c r="F47" i="4" s="1"/>
  <c r="D52" i="4"/>
  <c r="F86" i="4"/>
  <c r="E86" i="4"/>
  <c r="E85" i="4" s="1"/>
  <c r="E75" i="4"/>
  <c r="F75" i="4"/>
  <c r="F74" i="4" s="1"/>
  <c r="F64" i="4"/>
  <c r="E64" i="4"/>
  <c r="E63" i="4" s="1"/>
  <c r="F53" i="4"/>
  <c r="D41" i="4"/>
  <c r="E41" i="4" s="1"/>
  <c r="E53" i="4"/>
  <c r="E42" i="4"/>
  <c r="E49" i="4"/>
  <c r="E37" i="4"/>
  <c r="F37" i="4" s="1"/>
  <c r="F35" i="4"/>
  <c r="E35" i="4"/>
  <c r="F34" i="4"/>
  <c r="E34" i="4"/>
  <c r="F33" i="4"/>
  <c r="E33" i="4"/>
  <c r="F32" i="4"/>
  <c r="E32" i="4"/>
  <c r="D31" i="4"/>
  <c r="N14" i="2"/>
  <c r="P14" i="2" s="1"/>
  <c r="N15" i="2"/>
  <c r="P15" i="2" s="1"/>
  <c r="N13" i="2"/>
  <c r="F85" i="4" l="1"/>
  <c r="E74" i="4"/>
  <c r="P13" i="2"/>
  <c r="F63" i="4"/>
  <c r="F58" i="4"/>
  <c r="F60" i="4" s="1"/>
  <c r="E52" i="4"/>
  <c r="F52" i="4"/>
  <c r="F41" i="4"/>
  <c r="E31" i="4"/>
  <c r="F31" i="4"/>
  <c r="F36" i="4"/>
  <c r="E36" i="4"/>
  <c r="D38" i="4"/>
  <c r="E38" i="4" l="1"/>
  <c r="F38" i="4"/>
  <c r="D30" i="4"/>
  <c r="F30" i="4" l="1"/>
  <c r="E30" i="4"/>
  <c r="D24" i="4" l="1"/>
  <c r="D23" i="4"/>
  <c r="L16" i="2"/>
  <c r="N9" i="2"/>
  <c r="P9" i="2" s="1"/>
  <c r="N8" i="2"/>
  <c r="N16" i="2" l="1"/>
  <c r="E102" i="4" s="1"/>
  <c r="P8" i="2"/>
  <c r="P16" i="2" s="1"/>
  <c r="F102" i="4" s="1"/>
  <c r="D102" i="4"/>
  <c r="D104" i="4" s="1"/>
  <c r="F25" i="4"/>
  <c r="E25" i="4"/>
  <c r="D25" i="4"/>
  <c r="E14" i="4"/>
  <c r="D14" i="4"/>
  <c r="E98" i="4"/>
  <c r="F98" i="4" s="1"/>
  <c r="F14" i="4" l="1"/>
  <c r="G19" i="1"/>
  <c r="G13" i="1"/>
  <c r="E12" i="4" l="1"/>
  <c r="F101" i="4"/>
  <c r="E101" i="4"/>
  <c r="F103" i="4"/>
  <c r="E103" i="4"/>
  <c r="D20" i="4"/>
  <c r="E20" i="4" s="1"/>
  <c r="F20" i="4" s="1"/>
  <c r="D97" i="4"/>
  <c r="D96" i="4" s="1"/>
  <c r="D27" i="4"/>
  <c r="E13" i="4"/>
  <c r="F105" i="4"/>
  <c r="E105" i="4"/>
  <c r="F100" i="4"/>
  <c r="E100" i="4"/>
  <c r="E10" i="4"/>
  <c r="E11" i="4"/>
  <c r="E15" i="4"/>
  <c r="F15" i="4" s="1"/>
  <c r="E21" i="4"/>
  <c r="E22" i="4"/>
  <c r="E23" i="4"/>
  <c r="E24" i="4"/>
  <c r="E26" i="4"/>
  <c r="F10" i="4"/>
  <c r="F11" i="4"/>
  <c r="F21" i="4"/>
  <c r="F22" i="4"/>
  <c r="F23" i="4"/>
  <c r="F24" i="4"/>
  <c r="F26" i="4"/>
  <c r="E97" i="4" l="1"/>
  <c r="F97" i="4"/>
  <c r="F12" i="4"/>
  <c r="D9" i="4"/>
  <c r="F13" i="4"/>
  <c r="E9" i="4"/>
  <c r="F9" i="4" l="1"/>
  <c r="D16" i="4"/>
  <c r="D19" i="4"/>
  <c r="D8" i="4" l="1"/>
  <c r="D5" i="4" s="1"/>
  <c r="E19" i="4"/>
  <c r="F19" i="4"/>
  <c r="E27" i="4"/>
  <c r="F27" i="4"/>
  <c r="F16" i="4"/>
  <c r="E16" i="4"/>
  <c r="E8" i="4" l="1"/>
  <c r="D107" i="4"/>
  <c r="F8" i="4"/>
  <c r="F104" i="4"/>
  <c r="E104" i="4"/>
  <c r="E96" i="4"/>
  <c r="E5" i="4" l="1"/>
  <c r="E107" i="4" s="1"/>
  <c r="F96" i="4"/>
  <c r="F5" i="4" l="1"/>
  <c r="F107" i="4" s="1"/>
</calcChain>
</file>

<file path=xl/sharedStrings.xml><?xml version="1.0" encoding="utf-8"?>
<sst xmlns="http://schemas.openxmlformats.org/spreadsheetml/2006/main" count="1155" uniqueCount="296">
  <si>
    <t/>
  </si>
  <si>
    <t>УТВЕРЖДАЮ</t>
  </si>
  <si>
    <t>наименование должности руководителя исполнительного органа государственной власти, осуществляющего функции и полномочия учредителя учреждения Тверской области</t>
  </si>
  <si>
    <t>____________________                   _________________________</t>
  </si>
  <si>
    <t>подпись                                                расшифровка подписи</t>
  </si>
  <si>
    <t>директор</t>
  </si>
  <si>
    <t>наименование должности руководителя государственного учреждения Тверской области</t>
  </si>
  <si>
    <t>подпись                                               расшифровка подписи</t>
  </si>
  <si>
    <t>наименование должности руководителя финансовой службы государственного учреждения Тверской области</t>
  </si>
  <si>
    <t>Абросимова Наталья Вячеславовна</t>
  </si>
  <si>
    <t>подпись                                              расшифровка подписи</t>
  </si>
  <si>
    <t>Государственное задание</t>
  </si>
  <si>
    <t>государственное бюджетное учреждение Вышневолоцкий дом-интернат для престарелых и инвалидов</t>
  </si>
  <si>
    <t>(наименование государственного учреждения Тверской области)</t>
  </si>
  <si>
    <t>Часть I. Оказание государственной(-х) услуги (услуг) (выполнение работы (работы))</t>
  </si>
  <si>
    <t>1.1. Показатели, характеризующие объём государственной услуги (работы)</t>
  </si>
  <si>
    <t>Наименование  государственной услуги (работы)</t>
  </si>
  <si>
    <t>Категории потребителей государствен-ной услуги (работы)</t>
  </si>
  <si>
    <t>Показатель, характеризующий содержание государственной услуги (работы)</t>
  </si>
  <si>
    <t>Показатель, характеризующий условия (формы) оказания государственной услуги (выполнения работы)</t>
  </si>
  <si>
    <t>Показатель объема государственной услуги (работы)</t>
  </si>
  <si>
    <t>Значение показателей объема государственной услуги (работы)</t>
  </si>
  <si>
    <t>Реквизиты нормативного правового или иного акта, определяющего порядок оказания  государственной услуги (работы)</t>
  </si>
  <si>
    <t>Содержание 1</t>
  </si>
  <si>
    <t>Содержание 2</t>
  </si>
  <si>
    <t>Содержание 3</t>
  </si>
  <si>
    <t>Условие 1</t>
  </si>
  <si>
    <t>Условие 2</t>
  </si>
  <si>
    <t>Наименование</t>
  </si>
  <si>
    <t>Единица измерения</t>
  </si>
  <si>
    <t>бесплатно</t>
  </si>
  <si>
    <t>за плату</t>
  </si>
  <si>
    <t>номер</t>
  </si>
  <si>
    <t>дата</t>
  </si>
  <si>
    <t>наименование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</si>
  <si>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</si>
  <si>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</si>
  <si>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</si>
  <si>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</si>
  <si>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</si>
  <si>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</si>
  <si>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</si>
  <si>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</si>
  <si>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</si>
  <si>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</si>
  <si>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</si>
  <si>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</si>
  <si>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</si>
  <si>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</si>
  <si>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</si>
  <si>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</si>
  <si>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</si>
  <si>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</si>
  <si>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</si>
  <si>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Предоставление социального обслуживания в стационарной форме</t>
  </si>
  <si>
    <t>Гражданин полностью утративший способность либо возможность осуществлять самообслуживание, самостоятельно передвигаться, обеспечивать основные жизненные потребности в силу заболевания, травмы, возраста или наличия инвалидности</t>
  </si>
  <si>
    <t>Очно</t>
  </si>
  <si>
    <t>Численность граждан, получивших социальные услуги</t>
  </si>
  <si>
    <t>Человек</t>
  </si>
  <si>
    <t>442-ФЗ</t>
  </si>
  <si>
    <t>29.12.2013</t>
  </si>
  <si>
    <t>1.2. Показатели, характеризующие качество государственной услуги (работы)</t>
  </si>
  <si>
    <t>Показатель качества государственной услуги (работы)</t>
  </si>
  <si>
    <t>Значение показателя качества государственной услуги (работы)</t>
  </si>
  <si>
    <t>Допустимое (возможное) отклонение показателя качества государственной услуги (работы), в пределах  которого государственное задание считается выполненным (%)</t>
  </si>
  <si>
    <t>Укомплектование организации специалистами, оказывающими социальные услуги</t>
  </si>
  <si>
    <t>Процент</t>
  </si>
  <si>
    <t>Количество нарушений санитарного законодательства в отчетном году, выявленных при проведении проверок</t>
  </si>
  <si>
    <t>Часть II. Финансовое обеспечение выполнения государственного задания</t>
  </si>
  <si>
    <t>№ п/п</t>
  </si>
  <si>
    <t>Наименование параметра расчёта объёма субсидии</t>
  </si>
  <si>
    <t>Значение параметров расчёта объёма субсидии</t>
  </si>
  <si>
    <t>Формула расчета параметра</t>
  </si>
  <si>
    <t>очередной финансовый (N+1) год</t>
  </si>
  <si>
    <t>первый (N+2) год планового периода</t>
  </si>
  <si>
    <t>второй (N+3) год планового периода</t>
  </si>
  <si>
    <t>Затраты на оказание услуг (выполнение работ), всего</t>
  </si>
  <si>
    <t>руб.</t>
  </si>
  <si>
    <t>1.2</t>
  </si>
  <si>
    <t>1.3.</t>
  </si>
  <si>
    <t>1.3.1</t>
  </si>
  <si>
    <t>Нормативные затраты на оказание единицы услуги (выполнение работы)</t>
  </si>
  <si>
    <t>1.3.1.1</t>
  </si>
  <si>
    <t>Базовый норматив затрат на оказание услуги (выполнение работы)</t>
  </si>
  <si>
    <t>1.3.1.2</t>
  </si>
  <si>
    <t>Отраслевой корректирующий коэффициент</t>
  </si>
  <si>
    <t>%</t>
  </si>
  <si>
    <t>1.3.1.3</t>
  </si>
  <si>
    <t>Территориальный корректирующий коэффициент</t>
  </si>
  <si>
    <t>1.3.1.4</t>
  </si>
  <si>
    <t>Прочий корректирующий коэффициент</t>
  </si>
  <si>
    <t>1.3.2</t>
  </si>
  <si>
    <t>Объем государственной услуги (работы), оказываемой в пределах государственного задания</t>
  </si>
  <si>
    <t>1.3.3</t>
  </si>
  <si>
    <t>Среднегодовой размер платы за оказание государственной услуги, оказываемой за плату в рамках государственного задания</t>
  </si>
  <si>
    <t>1.3.4</t>
  </si>
  <si>
    <t>Объем государственной услуги, оказываемой за плату в рамках государственного задания</t>
  </si>
  <si>
    <t>2.1</t>
  </si>
  <si>
    <t>2.2</t>
  </si>
  <si>
    <t>2.3.</t>
  </si>
  <si>
    <t>2.3.1</t>
  </si>
  <si>
    <t>2.3.1.1</t>
  </si>
  <si>
    <t>2.3.1.2</t>
  </si>
  <si>
    <t>2.3.1.3</t>
  </si>
  <si>
    <t>2.3.1.4</t>
  </si>
  <si>
    <t>2.3.2</t>
  </si>
  <si>
    <t>2.3.3</t>
  </si>
  <si>
    <t>Затраты на содержание имущества, не включенные в нормативные затраты на оказание единицы услуги (выполнение работы)</t>
  </si>
  <si>
    <t>Коэффициент стабилизации бюджетной нагрузки</t>
  </si>
  <si>
    <t>Объем субсидии на выполнение государственного задания</t>
  </si>
  <si>
    <t>Часть III. Порядок осуществления контроля за выполнением государственного задания</t>
  </si>
  <si>
    <t>1. Периодичность и вид контроля за выполнением государственного задания:</t>
  </si>
  <si>
    <t>Вид контрольного мероприятия</t>
  </si>
  <si>
    <t>Периодичность проведения контроля</t>
  </si>
  <si>
    <t>Выездная проверка</t>
  </si>
  <si>
    <t>Не реже 1 раза в  3 года</t>
  </si>
  <si>
    <t>Камеральная проверка</t>
  </si>
  <si>
    <t>Ежеквартально</t>
  </si>
  <si>
    <t>2. Иные требования к отчетности об исполнении государственного задания:</t>
  </si>
  <si>
    <t>- предоставление пояснительной записки к отчету об исполнении  государственного задания;</t>
  </si>
  <si>
    <t>- представление информации о состоянии кредиторской задолженности, в том числе просроченной.</t>
  </si>
  <si>
    <t>3. Иная информация, необходимая для исполнения государственного задания (контроля за исполнением государственного задания):</t>
  </si>
  <si>
    <t>по мере необходимости может быть запрошена необходимая для контроля информация.</t>
  </si>
  <si>
    <t>Часть IV. Условия и порядок досрочного прекращения исполнения государственного задания</t>
  </si>
  <si>
    <t>Условия  досрочного прекращения исполнения государственного задания</t>
  </si>
  <si>
    <t>Порядок досрочного прекращения исполнения государственного задания</t>
  </si>
  <si>
    <t>ликвидация поставщика государственных услуг;</t>
  </si>
  <si>
    <t>реорганизация поставщика государственных услуг;</t>
  </si>
  <si>
    <t>иные основания, предусмотренные нормативными правовыми актами Российской Федерации и Тверской области</t>
  </si>
  <si>
    <t>Гражданин частично утративший способность либо возможность осуществлять самообслуживание, самостоятельно передвигаться, обеспечивать основные жизненные потребности в силу заболевания, травмы, возраста или наличия инвалидности</t>
  </si>
  <si>
    <t>Социальное сопровождение граждан нуждающихся в социальном обслуживании</t>
  </si>
  <si>
    <t>Затраты на оказание услуги (выполнение работы)</t>
  </si>
  <si>
    <t>1.1</t>
  </si>
  <si>
    <t>2.3.4</t>
  </si>
  <si>
    <t>4,</t>
  </si>
  <si>
    <t>1.3 = 1.3.1 x 1.3.2 - 1.3.4 x 1.3.3</t>
  </si>
  <si>
    <t>1.3.1 = 1.3.1.1 x 1.3.1.2 x 1.3.1.3 x 1.3.1.4</t>
  </si>
  <si>
    <t>2.3 = 2.3.1 x 2.3.2 - 2.3.4 x 2.3.3</t>
  </si>
  <si>
    <t>2.3.1 = 2.3.1.1 x 2.3.1.2 x 2.3.1.3 x 2.3.1.4</t>
  </si>
  <si>
    <t>4 = (1 + 2) x 3</t>
  </si>
  <si>
    <t xml:space="preserve">Оказание содействия гражданам посредством межведомственного взаимодействия в получении различного вида услуг: юридических, медицинских, психологических, педагогических, а также социальной помощи, не относящейся к социальным услугам          </t>
  </si>
  <si>
    <t>595-пп</t>
  </si>
  <si>
    <t>3.3.1.1</t>
  </si>
  <si>
    <t>3.3.1.2</t>
  </si>
  <si>
    <t>3.3.1.3</t>
  </si>
  <si>
    <t>3.3.1.4</t>
  </si>
  <si>
    <t>Доля получателей социальных услуг, получающих социальные услуги от общего числа получателей социальных услуг, находящихся на социальном обслуживании в организации</t>
  </si>
  <si>
    <t>Доступность получения социальных услуг в организации (возможность сопровождения получателя социальных услуг при передвижении по территории учреждения социального обслуживания, а также при пользовании услугами; возможность для самостоятельного передвижения по территории учреждения социального обслуживания, входа, выхода и перемещения внутри такой организации (в том числе для передвижения в креслах-колясках), для отдыха в сидячем положении, а также доступное размещение оборудования и носителей информации; дублирование текстовых сообщений голосовыми сообщениями, оснащение учреждения социального обслуживания знаками, выполненными рельефно-точечным шрифтом Брайля, ознакомление с их помощью с надписями, знаками и иной текстовой и графической информацией на территории учреждения; дублирование голосовой информации текстовой информацией, надписями и (или) световыми сигналами, информирование о предоставляемых социальных услугах с использованием русского жестового языка (сурдоперевода); оказание иных видов посторонней помощи</t>
  </si>
  <si>
    <t>Повышение качества социальных услуг и эффективности их оказания (определяется исходя из мероприятий, направленных на совершенствование деятельности организации при предоставлении социального обслуживания)</t>
  </si>
  <si>
    <t>Удовлетворенность получателей социальных услуг в оказанных социальных услугах</t>
  </si>
  <si>
    <t>Предоставление социального обслуживания в стационарной форме включая оказание социально-бытовых услуг,социально-медицинских услуг,социально-психологических услуг,социально-педагогических услуг,социально-трудовых услуг, социально-правовых услуг, услуг в целях повышения коммуникативного потенциала получателей социальных услуг, имеющих ограничения жизнедеятельности,в том числе детей-инвалидов</t>
  </si>
  <si>
    <t>«Об основах социального обслуживания граждан в Российской Федерации»</t>
  </si>
  <si>
    <t>"Об утверждении Порядка межведственного взаимодействия органов государственной власти Тверской области при предоставлении социальных услуг и социального сопровождения"</t>
  </si>
  <si>
    <t>Численность граждан, получивших социальное сопровождение</t>
  </si>
  <si>
    <t>870000О.99.0.АЭ20АА00000</t>
  </si>
  <si>
    <t>870000О.99.0.АЭ20АА01000</t>
  </si>
  <si>
    <t>Гражданин частично утративший способность либо возможности осуществлять самообслуживание, самостоятельно передвигаться, обеспечивать основные жизненные потребности в силу заболевания, травмы, возраста или наличия инвалидности</t>
  </si>
  <si>
    <t xml:space="preserve">1 = 1.3 + 2.3 + 3.3 </t>
  </si>
  <si>
    <t>3.3 = 3.3.1 x 3.3.2 - 3.3.4 x 3.3.3</t>
  </si>
  <si>
    <t>3.3.1 = 3.3.1.1 x 3.3.1.2 x 3.3.1.3 x 3.3.1.4</t>
  </si>
  <si>
    <t>Количество получателей, нуждающихся в социальном сопровождении</t>
  </si>
  <si>
    <t>чел</t>
  </si>
  <si>
    <t>Количество направлений деятельности в рамках межведомственного взаимодействия</t>
  </si>
  <si>
    <t>шт.</t>
  </si>
  <si>
    <t>Гражданин полностью утративший способность либо возможность осуществлять самообслуживание, самостоятельно передвигаться, обеспечивать основные жизненные потребности в силу заболевания, травмы, возраста или наличия инвалидности; Гражданин частично утративший способность либо возможности осуществлять самообслуживание, самостоятельно передвигаться, обеспечивать основные жизненные потребности в силу заболевания, травмы, возраста или наличия инвалидности</t>
  </si>
  <si>
    <t>Гражданин полностью  утративший способность либо возможность осуществлять самообслуживание, самостоятельно передвигаться, обеспечивать основные жизненные потребности в силу заболевания, травмы, возраста или наличия инвалидности; Гражданин частично утративший способность либо возможности осуществлять самообслуживание, самостоятельно передвигаться, обеспечивать основные жизненные потребности в силу заболевания, травмы, возраста или наличия инвалидности</t>
  </si>
  <si>
    <t>22879000Р69100410001002</t>
  </si>
  <si>
    <t>Государственная услуга 1 (Предоставление социального обслуживания в стационарной форме включая оказание социально-бытовых услуг,социально-медицинских услуг,социально-психологических услуг,социально-педагогических услуг,социально-трудовых услуг, социально-правовых услуг, услуг в целях повышения коммуникативного потенциала получателей социальных услуг, имеющих ограничения жизнедеятельности,в том числе детей-инвалидов)</t>
  </si>
  <si>
    <r>
      <rPr>
        <b/>
        <sz val="8"/>
        <color rgb="FF000000"/>
        <rFont val="Times New Roman"/>
        <family val="1"/>
        <charset val="204"/>
      </rPr>
      <t>Государственная услуга 1</t>
    </r>
    <r>
      <rPr>
        <sz val="8"/>
        <color rgb="FF000000"/>
        <rFont val="Times New Roman"/>
        <family val="1"/>
        <charset val="204"/>
      </rPr>
      <t xml:space="preserve"> (Предоставление социального обслуживания в стационарной форме включая оказание социально-бытовых услуг,социально-медицинских услуг,социально-психологических услуг,социально-педагогических услуг,социально-трудовых услуг, социально-правовых услуг, услуг в целях повышения коммуникативного потенциала получателей социальных услуг, имеющих ограничения жизнедеятельности,в том числе детей-инвалидов)</t>
    </r>
  </si>
  <si>
    <r>
      <rPr>
        <b/>
        <sz val="8"/>
        <color rgb="FF000000"/>
        <rFont val="Times New Roman"/>
        <family val="1"/>
        <charset val="204"/>
      </rPr>
      <t>Государственная услуга 2</t>
    </r>
    <r>
      <rPr>
        <sz val="8"/>
        <color rgb="FF000000"/>
        <rFont val="Times New Roman"/>
        <family val="1"/>
        <charset val="204"/>
      </rPr>
      <t xml:space="preserve"> (Предоставление социального обслуживания в стационарной форме включая оказание социально-бытовых услуг,социально-медицинских услуг,социально-психологических услуг,социально-педагогических услуг,социально-трудовых услуг, социально-правовых услуг, услуг в целях повышения коммуникативного потенциала получателей социальных услуг, имеющих ограничения жизнедеятельности,в том числе детей-инвалидов)</t>
    </r>
  </si>
  <si>
    <r>
      <rPr>
        <b/>
        <sz val="8"/>
        <color rgb="FF000000"/>
        <rFont val="Times New Roman"/>
        <family val="1"/>
        <charset val="204"/>
      </rPr>
      <t>Государтвенная работа 1</t>
    </r>
    <r>
      <rPr>
        <sz val="8"/>
        <color rgb="FF000000"/>
        <rFont val="Times New Roman"/>
        <family val="1"/>
        <charset val="204"/>
      </rPr>
      <t xml:space="preserve"> (Социальное сопровождение граждан нуждающихся в социальном обслуживании (условия оказание - очное)  оказание содействия гражданам посредством межведомственного взаимодействия в получении различного вида услуг: юридических, медицинских, психологических, педагогических, а также социальной помощи, не относящейся к социальным услугам)</t>
    </r>
  </si>
  <si>
    <t>Лукина Наталья Викторовна</t>
  </si>
  <si>
    <t>главный бухгалтер</t>
  </si>
  <si>
    <t>Министр социальной защиты населения Тверской области</t>
  </si>
  <si>
    <t>Новикова Валентина Ивановна</t>
  </si>
  <si>
    <t>на 2025 год и плановый период 2026-2027 годов</t>
  </si>
  <si>
    <t>870000О.99.0.АЭ21АА10000</t>
  </si>
  <si>
    <t>Предоставление социально-бытовых услуг</t>
  </si>
  <si>
    <t>28 декабря 2013 г</t>
  </si>
  <si>
    <t>Предоставление социально-медицинских услуг</t>
  </si>
  <si>
    <t>Предоставление социально-психологических услуг</t>
  </si>
  <si>
    <t>Предоставление социально-педагогических услуг</t>
  </si>
  <si>
    <t>Предоставление социально-правовых услуг</t>
  </si>
  <si>
    <t>Предоставление услуг в целях повышения коммуникативного потенциала получателей социальных услуг, имеющих ограничения жизнедеятельности, в том числе детей-инвалидов</t>
  </si>
  <si>
    <r>
      <rPr>
        <b/>
        <sz val="8"/>
        <rFont val="Times New Roman"/>
        <family val="1"/>
        <charset val="204"/>
      </rPr>
      <t>Государственная услуга 1</t>
    </r>
    <r>
      <rPr>
        <sz val="8"/>
        <rFont val="Times New Roman"/>
        <family val="1"/>
        <charset val="204"/>
      </rPr>
      <t xml:space="preserve"> (Предоставление социального обслуживания в стационарной форме включая оказание социально-бытовых услуг,социально-медицинских услуг,социально-психологических услуг,социально-педагогических услуг,социально-трудовых услуг, социально-правовых услуг, услуг в целях повышения коммуникативного потенциала получателей социальных услуг, имеющих ограничения жизнедеятельности,в том числе детей-инвалидов)</t>
    </r>
  </si>
  <si>
    <r>
      <rPr>
        <b/>
        <sz val="8"/>
        <rFont val="Times New Roman"/>
        <family val="1"/>
        <charset val="204"/>
      </rPr>
      <t>Государственная услуга 2</t>
    </r>
    <r>
      <rPr>
        <sz val="8"/>
        <rFont val="Times New Roman"/>
        <family val="1"/>
        <charset val="204"/>
      </rPr>
      <t xml:space="preserve"> (Предоставление социального обслуживания в стационарной форме включая оказание социально-бытовых услуг,социально-медицинских услуг,социально-психологических услуг,социально-педагогических услуг,социально-трудовых услуг, социально-правовых услуг, услуг в целях повышения коммуникативного потенциала получателей социальных услуг, имеющих ограничения жизнедеятельности,в том числе детей-инвалидов)</t>
    </r>
  </si>
  <si>
    <r>
      <rPr>
        <b/>
        <sz val="9"/>
        <rFont val="Times New Roman"/>
        <family val="1"/>
        <charset val="204"/>
      </rPr>
      <t>Государственная услуга 3</t>
    </r>
    <r>
      <rPr>
        <sz val="9"/>
        <rFont val="Times New Roman"/>
        <family val="1"/>
        <charset val="204"/>
      </rPr>
      <t xml:space="preserve"> Предоставление социального обслуживания в полустационарной форме</t>
    </r>
  </si>
  <si>
    <r>
      <rPr>
        <b/>
        <sz val="9"/>
        <rFont val="Times New Roman"/>
        <family val="1"/>
        <charset val="204"/>
      </rPr>
      <t>Государственная услуга 4</t>
    </r>
    <r>
      <rPr>
        <sz val="9"/>
        <rFont val="Times New Roman"/>
        <family val="1"/>
        <charset val="204"/>
      </rPr>
      <t xml:space="preserve"> Предоставление социального обслуживания в полустационарной форме</t>
    </r>
  </si>
  <si>
    <r>
      <rPr>
        <b/>
        <sz val="9"/>
        <rFont val="Times New Roman"/>
        <family val="1"/>
        <charset val="204"/>
      </rPr>
      <t>Государственная услуга 5</t>
    </r>
    <r>
      <rPr>
        <sz val="9"/>
        <rFont val="Times New Roman"/>
        <family val="1"/>
        <charset val="204"/>
      </rPr>
      <t xml:space="preserve"> Предоставление социального обслуживания в полустационарной форме</t>
    </r>
  </si>
  <si>
    <r>
      <rPr>
        <b/>
        <sz val="9"/>
        <rFont val="Times New Roman"/>
        <family val="1"/>
        <charset val="204"/>
      </rPr>
      <t>Государственная услуга 6</t>
    </r>
    <r>
      <rPr>
        <sz val="9"/>
        <rFont val="Times New Roman"/>
        <family val="1"/>
        <charset val="204"/>
      </rPr>
      <t xml:space="preserve"> Предоставление социального обслуживания в полустационарной форме</t>
    </r>
  </si>
  <si>
    <r>
      <rPr>
        <b/>
        <sz val="9"/>
        <rFont val="Times New Roman"/>
        <family val="1"/>
        <charset val="204"/>
      </rPr>
      <t>Государственная услуга 7</t>
    </r>
    <r>
      <rPr>
        <sz val="9"/>
        <rFont val="Times New Roman"/>
        <family val="1"/>
        <charset val="204"/>
      </rPr>
      <t xml:space="preserve"> Предоставление социального обслуживания в полустационарной форме</t>
    </r>
  </si>
  <si>
    <r>
      <rPr>
        <b/>
        <sz val="9"/>
        <rFont val="Times New Roman"/>
        <family val="1"/>
        <charset val="204"/>
      </rPr>
      <t>Государственная услуга 8</t>
    </r>
    <r>
      <rPr>
        <sz val="9"/>
        <rFont val="Times New Roman"/>
        <family val="1"/>
        <charset val="204"/>
      </rPr>
      <t xml:space="preserve"> Предоставление социального обслуживания в полустационарной форме</t>
    </r>
  </si>
  <si>
    <r>
      <rPr>
        <b/>
        <sz val="8"/>
        <rFont val="Times New Roman"/>
        <family val="1"/>
        <charset val="204"/>
      </rPr>
      <t>Государтвенная работа 1</t>
    </r>
    <r>
      <rPr>
        <sz val="8"/>
        <rFont val="Times New Roman"/>
        <family val="1"/>
        <charset val="204"/>
      </rPr>
      <t xml:space="preserve"> (Социальное сопровождение граждан нуждающихся в социальном обслуживании (условия оказание - очное)  оказание содействия гражданам посредством межведомственного взаимодействия в получении различного вида услуг: юридических, медицинских, психологических, педагогических, а также социальной помощи, не относящейся к социальным услугам)</t>
    </r>
  </si>
  <si>
    <t>880000О.99.0.АЭ13АБ19001</t>
  </si>
  <si>
    <t>880000О.99.0.АЭ13АБ46001</t>
  </si>
  <si>
    <t>880000О.99.0.АЭ13АБ10001</t>
  </si>
  <si>
    <t>2025 год 
(очередной финансовый год)</t>
  </si>
  <si>
    <t>2026 год 
(1-й год планового периода)</t>
  </si>
  <si>
    <t>2027 год
 (2-й год планового периода)</t>
  </si>
  <si>
    <t>2025 год (очередной финансовый год)</t>
  </si>
  <si>
    <t>2027 год 
(2-й год планового периода)</t>
  </si>
  <si>
    <r>
      <rPr>
        <b/>
        <sz val="8"/>
        <color rgb="FF000000"/>
        <rFont val="Times New Roman"/>
        <family val="1"/>
        <charset val="204"/>
      </rPr>
      <t>Государственная услуга 3</t>
    </r>
    <r>
      <rPr>
        <sz val="8"/>
        <color rgb="FF000000"/>
        <rFont val="Times New Roman"/>
        <family val="1"/>
        <charset val="204"/>
      </rPr>
      <t xml:space="preserve"> Предоставление социального обслуживания в полустационарной форме</t>
    </r>
  </si>
  <si>
    <r>
      <rPr>
        <b/>
        <sz val="8"/>
        <color rgb="FF000000"/>
        <rFont val="Times New Roman"/>
        <family val="1"/>
        <charset val="204"/>
      </rPr>
      <t>Государственная услуга 4</t>
    </r>
    <r>
      <rPr>
        <sz val="8"/>
        <color rgb="FF000000"/>
        <rFont val="Times New Roman"/>
        <family val="1"/>
        <charset val="204"/>
      </rPr>
      <t xml:space="preserve"> Предоставление социального обслуживания в полустационарной форме</t>
    </r>
  </si>
  <si>
    <r>
      <rPr>
        <b/>
        <sz val="8"/>
        <color rgb="FF000000"/>
        <rFont val="Times New Roman"/>
        <family val="1"/>
        <charset val="204"/>
      </rPr>
      <t>Государственная услуга 5</t>
    </r>
    <r>
      <rPr>
        <sz val="8"/>
        <color rgb="FF000000"/>
        <rFont val="Times New Roman"/>
        <family val="1"/>
        <charset val="204"/>
      </rPr>
      <t xml:space="preserve"> Предоставление социального обслуживания в полустационарной форме</t>
    </r>
  </si>
  <si>
    <r>
      <rPr>
        <b/>
        <sz val="8"/>
        <color rgb="FF000000"/>
        <rFont val="Times New Roman"/>
        <family val="1"/>
        <charset val="204"/>
      </rPr>
      <t>Государственная услуга 6</t>
    </r>
    <r>
      <rPr>
        <sz val="8"/>
        <color rgb="FF000000"/>
        <rFont val="Times New Roman"/>
        <family val="1"/>
        <charset val="204"/>
      </rPr>
      <t xml:space="preserve"> Предоставление социального обслуживания в полустационарной форме</t>
    </r>
  </si>
  <si>
    <r>
      <rPr>
        <b/>
        <sz val="8"/>
        <color rgb="FF000000"/>
        <rFont val="Times New Roman"/>
        <family val="1"/>
        <charset val="204"/>
      </rPr>
      <t>Государственная услуга 7</t>
    </r>
    <r>
      <rPr>
        <sz val="8"/>
        <color rgb="FF000000"/>
        <rFont val="Times New Roman"/>
        <family val="1"/>
        <charset val="204"/>
      </rPr>
      <t xml:space="preserve"> Предоставление социального обслуживания в полустационарной форме</t>
    </r>
  </si>
  <si>
    <r>
      <rPr>
        <b/>
        <sz val="8"/>
        <color rgb="FF000000"/>
        <rFont val="Times New Roman"/>
        <family val="1"/>
        <charset val="204"/>
      </rPr>
      <t>Государственная услуга 8</t>
    </r>
    <r>
      <rPr>
        <sz val="8"/>
        <color rgb="FF000000"/>
        <rFont val="Times New Roman"/>
        <family val="1"/>
        <charset val="204"/>
      </rPr>
      <t xml:space="preserve"> Предоставление социального обслуживания в полустационарной форме</t>
    </r>
  </si>
  <si>
    <t xml:space="preserve"> 3.1</t>
  </si>
  <si>
    <t xml:space="preserve"> 3.2</t>
  </si>
  <si>
    <t xml:space="preserve"> 3.3</t>
  </si>
  <si>
    <t xml:space="preserve"> 3.3.1</t>
  </si>
  <si>
    <t xml:space="preserve"> 3.3.2</t>
  </si>
  <si>
    <t xml:space="preserve"> 3.3.3</t>
  </si>
  <si>
    <t xml:space="preserve"> 3.3.4</t>
  </si>
  <si>
    <t xml:space="preserve"> 4.1</t>
  </si>
  <si>
    <t xml:space="preserve"> 4.2</t>
  </si>
  <si>
    <t xml:space="preserve"> 4.3</t>
  </si>
  <si>
    <t xml:space="preserve"> 4.3.1</t>
  </si>
  <si>
    <t>4.3.1.1</t>
  </si>
  <si>
    <t>4.3.1.2</t>
  </si>
  <si>
    <t>4.3.1.3</t>
  </si>
  <si>
    <t>4.3.1.4</t>
  </si>
  <si>
    <t xml:space="preserve"> 4.3.2</t>
  </si>
  <si>
    <t xml:space="preserve"> 4.3.3</t>
  </si>
  <si>
    <t xml:space="preserve"> 4.3.4</t>
  </si>
  <si>
    <t>4.3 = 4.3.1 x 4.3.2 -4.3.4 x 4.3.3</t>
  </si>
  <si>
    <t>4.3.1 =4.3.1.1 x 4.3.1.2 x 4.3.1.3 x 4.3.1.4</t>
  </si>
  <si>
    <t xml:space="preserve"> 5.1</t>
  </si>
  <si>
    <t xml:space="preserve"> 5.2</t>
  </si>
  <si>
    <t xml:space="preserve"> 5.3</t>
  </si>
  <si>
    <t xml:space="preserve"> 5.3.1</t>
  </si>
  <si>
    <t>5.3.1.1</t>
  </si>
  <si>
    <t>5.3.1.2</t>
  </si>
  <si>
    <t>5.3.1.3</t>
  </si>
  <si>
    <t>5.3.1.4</t>
  </si>
  <si>
    <t xml:space="preserve"> 5.3.2</t>
  </si>
  <si>
    <t xml:space="preserve"> 5.3.3</t>
  </si>
  <si>
    <t xml:space="preserve"> 5.3.4</t>
  </si>
  <si>
    <t>5.3 = 5.3.1 x 5.3.2 -5.3.4 x 5.3.3</t>
  </si>
  <si>
    <t>5.3.1 =5.3.1.1 x 5.3.1.2 x 5.3.1.3 x 5.3.1.4</t>
  </si>
  <si>
    <t xml:space="preserve"> 6.1</t>
  </si>
  <si>
    <t xml:space="preserve"> 6.2</t>
  </si>
  <si>
    <t xml:space="preserve"> 6.3</t>
  </si>
  <si>
    <t xml:space="preserve"> 6.3.1</t>
  </si>
  <si>
    <t>6.3.1.1</t>
  </si>
  <si>
    <t>6.3.1.2</t>
  </si>
  <si>
    <t>6.3.1.3</t>
  </si>
  <si>
    <t>6.3.1.4</t>
  </si>
  <si>
    <t xml:space="preserve"> 6.3.2</t>
  </si>
  <si>
    <t xml:space="preserve"> 6.3.3</t>
  </si>
  <si>
    <t xml:space="preserve"> 6.3.4</t>
  </si>
  <si>
    <t>6.3 = 6.3.1 x 6.3.2 -6.3.4 x 6.3.3</t>
  </si>
  <si>
    <t>6.3.1 =6.3.1.1 x 6.3.1.2 x 6.3.1.3 x 6.3.1.4</t>
  </si>
  <si>
    <t xml:space="preserve"> 7.1</t>
  </si>
  <si>
    <t xml:space="preserve"> 7.2</t>
  </si>
  <si>
    <t xml:space="preserve"> 7.3</t>
  </si>
  <si>
    <t xml:space="preserve"> 7.3.1</t>
  </si>
  <si>
    <t>7.3.1.1</t>
  </si>
  <si>
    <t>7.3.1.2</t>
  </si>
  <si>
    <t>7.3.1.3</t>
  </si>
  <si>
    <t>7.3.1.4</t>
  </si>
  <si>
    <t xml:space="preserve"> 7.3.2</t>
  </si>
  <si>
    <t xml:space="preserve"> 7.3.3</t>
  </si>
  <si>
    <t xml:space="preserve"> 7.3.4</t>
  </si>
  <si>
    <t>7.3 = 7.3.1 x 7.3.2 -7.3.4 x 7.3.3</t>
  </si>
  <si>
    <t>7.3.1 =7.3.1.1 x 7.3.1.2 x 7.3.1.3 x 7.3.1.4</t>
  </si>
  <si>
    <t xml:space="preserve"> 8.1</t>
  </si>
  <si>
    <t xml:space="preserve"> 8.2</t>
  </si>
  <si>
    <t xml:space="preserve"> 8.3</t>
  </si>
  <si>
    <t xml:space="preserve"> 8.3.1</t>
  </si>
  <si>
    <t>8.3.1.1</t>
  </si>
  <si>
    <t>8.3.1.2</t>
  </si>
  <si>
    <t>8.3.1.3</t>
  </si>
  <si>
    <t>8.3.1.4</t>
  </si>
  <si>
    <t xml:space="preserve"> 8.3.2</t>
  </si>
  <si>
    <t xml:space="preserve"> 8.3.3</t>
  </si>
  <si>
    <t xml:space="preserve"> 8.3.4</t>
  </si>
  <si>
    <t>8.3 = 8.3.1 x 8.3.2 -8.3.4 x 8.3.3</t>
  </si>
  <si>
    <t>8.3.1 =8.3.1.1 x 8.3.1.2 x 8.3.1.3 x 8.3.1.4</t>
  </si>
  <si>
    <t xml:space="preserve"> 9.1</t>
  </si>
  <si>
    <t xml:space="preserve"> 9.2</t>
  </si>
  <si>
    <t xml:space="preserve"> 9.3</t>
  </si>
  <si>
    <t>9.3.1.1</t>
  </si>
  <si>
    <t>9.3.1.2</t>
  </si>
  <si>
    <t>9.3.1.3</t>
  </si>
  <si>
    <t>9.3.1.4</t>
  </si>
  <si>
    <t xml:space="preserve"> 9.3.2</t>
  </si>
  <si>
    <t xml:space="preserve"> 9.3.3</t>
  </si>
  <si>
    <t xml:space="preserve"> 9.3.4</t>
  </si>
  <si>
    <t>9.3 = 9.3.1 x 9.3.2 - 9.3.4 x 9.3.3</t>
  </si>
  <si>
    <t>9.3.1 = 9.3.1.1 x 9.3.1.2 x 9.3.1.3 x 9.3.1.4</t>
  </si>
  <si>
    <t>870000О.99.0.АЭ21АА19000</t>
  </si>
  <si>
    <t>870000О.99.0.АЭ21АА55000</t>
  </si>
  <si>
    <t>Предоставление социального обслуживания в полустационарной форме</t>
  </si>
  <si>
    <t>Уникальный номер реестровой записи  общероссийских базовых (отраслевых) перечней (классификаторов) государственных и муниципальных услуг, оказываемых физическим лицам, и (или) регионального переня (классификатора) государственных (муниципальных) услуг, не вклюенных в общероссийские базовые перечни (классификаторы) государственных и муниципальных услуг и работ</t>
  </si>
  <si>
    <t>«16» октября 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</si>
</sst>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\ _₽_-;\-* #,##0.00\ _₽_-;_-* &quot;-&quot;??\ _₽_-;_-@_-"/>
    <numFmt numFmtId="165" formatCode="_-* #,##0.00&quot;р.&quot;_-;\-* #,##0.00&quot;р.&quot;_-;_-* &quot;-&quot;??&quot;р.&quot;_-;_-@_-"/>
    <numFmt numFmtId="166" formatCode="0.0000000000"/>
    <numFmt numFmtId="167" formatCode="#,##0.0000000000"/>
  </numFmts>
  <fonts count="19" x14ac:knownFonts="1">
    <font>
      <sz val="10"/>
      <color rgb="FF000000"/>
      <name val="Times New Roman"/>
    </font>
    <font>
      <sz val="11"/>
      <color theme="1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sz val="9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9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3">
    <xf numFmtId="165" fontId="0" fillId="0" borderId="0">
      <alignment vertical="top" wrapText="1"/>
    </xf>
    <xf numFmtId="164" fontId="5" fillId="0" borderId="0" applyFont="0" applyFill="0" applyBorder="0" applyAlignment="0" applyProtection="0"/>
    <xf numFmtId="0" fontId="1" fillId="0" borderId="0"/>
  </cellStyleXfs>
  <cellXfs count="163">
    <xf numFmtId="165" fontId="0" fillId="0" borderId="0" xfId="0" applyNumberFormat="1" applyFont="1" applyFill="1" applyAlignment="1">
      <alignment vertical="top" wrapText="1"/>
    </xf>
    <xf numFmtId="0" fontId="0" fillId="0" borderId="0" xfId="0" applyNumberFormat="1" applyFont="1" applyFill="1" applyAlignment="1">
      <alignment horizontal="center" vertical="top" wrapText="1"/>
    </xf>
    <xf numFmtId="0" fontId="0" fillId="0" borderId="0" xfId="0" applyNumberFormat="1" applyFont="1" applyFill="1" applyAlignment="1">
      <alignment horizontal="right" wrapText="1"/>
    </xf>
    <xf numFmtId="0" fontId="0" fillId="0" borderId="0" xfId="0" applyNumberFormat="1" applyFont="1" applyFill="1" applyAlignment="1">
      <alignment horizontal="center" wrapText="1"/>
    </xf>
    <xf numFmtId="0" fontId="0" fillId="0" borderId="0" xfId="0" applyNumberFormat="1" applyFont="1" applyFill="1" applyAlignment="1">
      <alignment horizontal="left" wrapText="1"/>
    </xf>
    <xf numFmtId="0" fontId="0" fillId="0" borderId="0" xfId="0" applyNumberFormat="1" applyFont="1" applyFill="1" applyAlignment="1">
      <alignment vertical="top" wrapText="1"/>
    </xf>
    <xf numFmtId="0" fontId="0" fillId="0" borderId="3" xfId="0" applyNumberFormat="1" applyFont="1" applyFill="1" applyBorder="1" applyAlignment="1">
      <alignment horizontal="center" vertical="top" wrapText="1"/>
    </xf>
    <xf numFmtId="0" fontId="0" fillId="0" borderId="3" xfId="0" applyNumberFormat="1" applyFont="1" applyFill="1" applyBorder="1" applyAlignment="1">
      <alignment vertical="top" wrapText="1"/>
    </xf>
    <xf numFmtId="0" fontId="0" fillId="0" borderId="3" xfId="0" applyNumberFormat="1" applyFont="1" applyFill="1" applyBorder="1" applyAlignment="1">
      <alignment vertical="center" wrapText="1"/>
    </xf>
    <xf numFmtId="0" fontId="3" fillId="0" borderId="3" xfId="0" applyNumberFormat="1" applyFont="1" applyFill="1" applyBorder="1" applyAlignment="1">
      <alignment vertical="top" wrapText="1"/>
    </xf>
    <xf numFmtId="4" fontId="3" fillId="0" borderId="3" xfId="0" applyNumberFormat="1" applyFont="1" applyFill="1" applyBorder="1" applyAlignment="1">
      <alignment vertical="top" wrapText="1"/>
    </xf>
    <xf numFmtId="0" fontId="3" fillId="0" borderId="3" xfId="0" applyNumberFormat="1" applyFont="1" applyFill="1" applyBorder="1" applyAlignment="1">
      <alignment horizontal="left" vertical="top" wrapText="1"/>
    </xf>
    <xf numFmtId="0" fontId="4" fillId="0" borderId="3" xfId="0" applyNumberFormat="1" applyFont="1" applyFill="1" applyBorder="1" applyAlignment="1">
      <alignment horizontal="center" vertical="top" wrapText="1"/>
    </xf>
    <xf numFmtId="0" fontId="0" fillId="0" borderId="3" xfId="0" applyNumberFormat="1" applyFont="1" applyFill="1" applyBorder="1" applyAlignment="1">
      <alignment horizontal="center" vertical="top" wrapText="1"/>
    </xf>
    <xf numFmtId="0" fontId="0" fillId="0" borderId="3" xfId="0" applyNumberFormat="1" applyFont="1" applyFill="1" applyBorder="1" applyAlignment="1">
      <alignment vertical="top" wrapText="1"/>
    </xf>
    <xf numFmtId="0" fontId="7" fillId="0" borderId="3" xfId="0" applyNumberFormat="1" applyFont="1" applyFill="1" applyBorder="1" applyAlignment="1">
      <alignment horizontal="center" vertical="center" wrapText="1"/>
    </xf>
    <xf numFmtId="49" fontId="8" fillId="0" borderId="5" xfId="0" applyNumberFormat="1" applyFont="1" applyFill="1" applyBorder="1" applyAlignment="1" applyProtection="1">
      <alignment vertical="top" wrapText="1"/>
      <protection hidden="1"/>
    </xf>
    <xf numFmtId="0" fontId="4" fillId="0" borderId="3" xfId="0" applyNumberFormat="1" applyFont="1" applyFill="1" applyBorder="1" applyAlignment="1">
      <alignment horizontal="center" vertical="top" wrapText="1"/>
    </xf>
    <xf numFmtId="4" fontId="10" fillId="0" borderId="5" xfId="0" applyNumberFormat="1" applyFont="1" applyFill="1" applyBorder="1" applyAlignment="1">
      <alignment horizontal="right" vertical="center"/>
    </xf>
    <xf numFmtId="0" fontId="0" fillId="0" borderId="3" xfId="0" applyNumberFormat="1" applyFont="1" applyFill="1" applyBorder="1" applyAlignment="1">
      <alignment horizontal="center" vertical="top" wrapText="1"/>
    </xf>
    <xf numFmtId="0" fontId="0" fillId="0" borderId="3" xfId="0" applyNumberFormat="1" applyFont="1" applyFill="1" applyBorder="1" applyAlignment="1">
      <alignment vertical="top" wrapText="1"/>
    </xf>
    <xf numFmtId="49" fontId="5" fillId="0" borderId="3" xfId="0" applyNumberFormat="1" applyFont="1" applyFill="1" applyBorder="1" applyAlignment="1">
      <alignment horizontal="center" vertical="top" wrapText="1"/>
    </xf>
    <xf numFmtId="0" fontId="5" fillId="0" borderId="3" xfId="0" applyNumberFormat="1" applyFont="1" applyFill="1" applyBorder="1" applyAlignment="1">
      <alignment vertical="top" wrapText="1"/>
    </xf>
    <xf numFmtId="14" fontId="3" fillId="0" borderId="3" xfId="0" applyNumberFormat="1" applyFont="1" applyFill="1" applyBorder="1" applyAlignment="1">
      <alignment horizontal="left" vertical="top" wrapText="1"/>
    </xf>
    <xf numFmtId="0" fontId="11" fillId="3" borderId="3" xfId="0" applyNumberFormat="1" applyFont="1" applyFill="1" applyBorder="1" applyAlignment="1">
      <alignment vertical="top" wrapText="1"/>
    </xf>
    <xf numFmtId="0" fontId="11" fillId="3" borderId="4" xfId="0" applyNumberFormat="1" applyFont="1" applyFill="1" applyBorder="1" applyAlignment="1">
      <alignment vertical="top" wrapText="1"/>
    </xf>
    <xf numFmtId="0" fontId="0" fillId="0" borderId="3" xfId="0" applyNumberFormat="1" applyFont="1" applyFill="1" applyBorder="1" applyAlignment="1">
      <alignment horizontal="center" vertical="top" wrapText="1"/>
    </xf>
    <xf numFmtId="0" fontId="0" fillId="0" borderId="3" xfId="0" applyNumberFormat="1" applyFont="1" applyFill="1" applyBorder="1" applyAlignment="1">
      <alignment vertical="top" wrapText="1"/>
    </xf>
    <xf numFmtId="4" fontId="12" fillId="0" borderId="5" xfId="0" applyNumberFormat="1" applyFont="1" applyFill="1" applyBorder="1" applyAlignment="1">
      <alignment horizontal="right" vertical="top"/>
    </xf>
    <xf numFmtId="0" fontId="0" fillId="0" borderId="6" xfId="0" applyNumberFormat="1" applyFont="1" applyFill="1" applyBorder="1" applyAlignment="1">
      <alignment horizontal="center" vertical="top" wrapText="1"/>
    </xf>
    <xf numFmtId="0" fontId="0" fillId="0" borderId="4" xfId="0" applyNumberFormat="1" applyFont="1" applyFill="1" applyBorder="1" applyAlignment="1">
      <alignment vertical="top" wrapText="1"/>
    </xf>
    <xf numFmtId="0" fontId="0" fillId="0" borderId="9" xfId="0" applyNumberFormat="1" applyFont="1" applyFill="1" applyBorder="1" applyAlignment="1">
      <alignment vertical="top" wrapText="1"/>
    </xf>
    <xf numFmtId="0" fontId="0" fillId="0" borderId="5" xfId="0" applyNumberFormat="1" applyFont="1" applyFill="1" applyBorder="1" applyAlignment="1">
      <alignment vertical="center" wrapText="1"/>
    </xf>
    <xf numFmtId="4" fontId="10" fillId="0" borderId="0" xfId="0" applyNumberFormat="1" applyFont="1" applyFill="1" applyBorder="1" applyAlignment="1">
      <alignment horizontal="right" vertical="center"/>
    </xf>
    <xf numFmtId="4" fontId="10" fillId="0" borderId="3" xfId="0" applyNumberFormat="1" applyFont="1" applyFill="1" applyBorder="1" applyAlignment="1">
      <alignment vertical="top" wrapText="1"/>
    </xf>
    <xf numFmtId="49" fontId="11" fillId="0" borderId="5" xfId="0" applyNumberFormat="1" applyFont="1" applyFill="1" applyBorder="1" applyAlignment="1" applyProtection="1">
      <alignment vertical="top" wrapText="1"/>
      <protection hidden="1"/>
    </xf>
    <xf numFmtId="0" fontId="13" fillId="0" borderId="4" xfId="0" applyNumberFormat="1" applyFont="1" applyFill="1" applyBorder="1" applyAlignment="1">
      <alignment horizontal="left" vertical="center" wrapText="1"/>
    </xf>
    <xf numFmtId="0" fontId="5" fillId="0" borderId="0" xfId="0" applyNumberFormat="1" applyFont="1" applyFill="1" applyAlignment="1">
      <alignment horizontal="center" wrapText="1"/>
    </xf>
    <xf numFmtId="4" fontId="5" fillId="0" borderId="3" xfId="0" applyNumberFormat="1" applyFont="1" applyFill="1" applyBorder="1" applyAlignment="1">
      <alignment vertical="top" wrapText="1"/>
    </xf>
    <xf numFmtId="0" fontId="5" fillId="0" borderId="3" xfId="0" applyNumberFormat="1" applyFont="1" applyFill="1" applyBorder="1" applyAlignment="1">
      <alignment vertical="center" wrapText="1"/>
    </xf>
    <xf numFmtId="164" fontId="5" fillId="0" borderId="3" xfId="1" applyNumberFormat="1" applyFont="1" applyFill="1" applyBorder="1" applyAlignment="1">
      <alignment horizontal="right" vertical="top" wrapText="1"/>
    </xf>
    <xf numFmtId="166" fontId="5" fillId="0" borderId="3" xfId="0" applyNumberFormat="1" applyFont="1" applyFill="1" applyBorder="1" applyAlignment="1">
      <alignment vertical="top" wrapText="1"/>
    </xf>
    <xf numFmtId="167" fontId="10" fillId="0" borderId="5" xfId="0" applyNumberFormat="1" applyFont="1" applyFill="1" applyBorder="1" applyAlignment="1">
      <alignment horizontal="right" vertical="center"/>
    </xf>
    <xf numFmtId="0" fontId="5" fillId="0" borderId="3" xfId="0" applyNumberFormat="1" applyFont="1" applyFill="1" applyBorder="1" applyAlignment="1">
      <alignment horizontal="right" vertical="top" wrapText="1"/>
    </xf>
    <xf numFmtId="4" fontId="5" fillId="0" borderId="4" xfId="0" applyNumberFormat="1" applyFont="1" applyFill="1" applyBorder="1" applyAlignment="1">
      <alignment vertical="top" wrapText="1"/>
    </xf>
    <xf numFmtId="166" fontId="5" fillId="0" borderId="9" xfId="0" applyNumberFormat="1" applyFont="1" applyFill="1" applyBorder="1" applyAlignment="1">
      <alignment vertical="top" wrapText="1"/>
    </xf>
    <xf numFmtId="0" fontId="5" fillId="0" borderId="3" xfId="0" applyNumberFormat="1" applyFont="1" applyFill="1" applyBorder="1" applyAlignment="1">
      <alignment horizontal="center" vertical="top" wrapText="1"/>
    </xf>
    <xf numFmtId="0" fontId="0" fillId="0" borderId="3" xfId="0" applyNumberFormat="1" applyFont="1" applyFill="1" applyBorder="1" applyAlignment="1">
      <alignment horizontal="left" vertical="top" wrapText="1"/>
    </xf>
    <xf numFmtId="0" fontId="5" fillId="0" borderId="0" xfId="0" applyNumberFormat="1" applyFont="1" applyFill="1" applyAlignment="1">
      <alignment horizontal="center" wrapText="1"/>
    </xf>
    <xf numFmtId="0" fontId="0" fillId="0" borderId="0" xfId="0" applyNumberFormat="1" applyFont="1" applyFill="1" applyAlignment="1">
      <alignment horizontal="right" wrapText="1"/>
    </xf>
    <xf numFmtId="0" fontId="5" fillId="5" borderId="0" xfId="0" applyNumberFormat="1" applyFont="1" applyFill="1" applyAlignment="1">
      <alignment horizontal="right" wrapText="1"/>
    </xf>
    <xf numFmtId="0" fontId="10" fillId="0" borderId="0" xfId="0" applyNumberFormat="1" applyFont="1" applyFill="1" applyAlignment="1">
      <alignment horizontal="right" wrapText="1"/>
    </xf>
    <xf numFmtId="165" fontId="0" fillId="0" borderId="0" xfId="0" applyNumberFormat="1" applyFont="1" applyFill="1" applyBorder="1" applyAlignment="1">
      <alignment vertical="top" wrapText="1"/>
    </xf>
    <xf numFmtId="0" fontId="0" fillId="0" borderId="3" xfId="0" applyNumberFormat="1" applyFont="1" applyFill="1" applyBorder="1" applyAlignment="1">
      <alignment vertical="top" wrapText="1"/>
    </xf>
    <xf numFmtId="165" fontId="10" fillId="0" borderId="0" xfId="0" applyNumberFormat="1" applyFont="1" applyFill="1" applyAlignment="1">
      <alignment vertical="top" wrapText="1"/>
    </xf>
    <xf numFmtId="0" fontId="16" fillId="0" borderId="3" xfId="0" applyNumberFormat="1" applyFont="1" applyFill="1" applyBorder="1" applyAlignment="1">
      <alignment horizontal="center" vertical="top" wrapText="1"/>
    </xf>
    <xf numFmtId="0" fontId="11" fillId="2" borderId="3" xfId="0" applyNumberFormat="1" applyFont="1" applyFill="1" applyBorder="1" applyAlignment="1">
      <alignment vertical="top" wrapText="1"/>
    </xf>
    <xf numFmtId="4" fontId="11" fillId="2" borderId="3" xfId="0" applyNumberFormat="1" applyFont="1" applyFill="1" applyBorder="1" applyAlignment="1">
      <alignment vertical="top" wrapText="1"/>
    </xf>
    <xf numFmtId="2" fontId="11" fillId="2" borderId="3" xfId="0" applyNumberFormat="1" applyFont="1" applyFill="1" applyBorder="1" applyAlignment="1">
      <alignment horizontal="center" vertical="top" wrapText="1"/>
    </xf>
    <xf numFmtId="4" fontId="11" fillId="3" borderId="3" xfId="0" applyNumberFormat="1" applyFont="1" applyFill="1" applyBorder="1" applyAlignment="1">
      <alignment vertical="top" wrapText="1"/>
    </xf>
    <xf numFmtId="2" fontId="11" fillId="3" borderId="3" xfId="0" applyNumberFormat="1" applyFont="1" applyFill="1" applyBorder="1" applyAlignment="1">
      <alignment horizontal="center" vertical="top" wrapText="1"/>
    </xf>
    <xf numFmtId="4" fontId="11" fillId="3" borderId="4" xfId="0" applyNumberFormat="1" applyFont="1" applyFill="1" applyBorder="1" applyAlignment="1">
      <alignment vertical="top" wrapText="1"/>
    </xf>
    <xf numFmtId="2" fontId="11" fillId="3" borderId="4" xfId="0" applyNumberFormat="1" applyFont="1" applyFill="1" applyBorder="1" applyAlignment="1">
      <alignment horizontal="center" vertical="top" wrapText="1"/>
    </xf>
    <xf numFmtId="0" fontId="11" fillId="4" borderId="11" xfId="0" applyNumberFormat="1" applyFont="1" applyFill="1" applyBorder="1" applyAlignment="1">
      <alignment vertical="top" wrapText="1"/>
    </xf>
    <xf numFmtId="0" fontId="11" fillId="4" borderId="12" xfId="0" applyNumberFormat="1" applyFont="1" applyFill="1" applyBorder="1" applyAlignment="1">
      <alignment vertical="top" wrapText="1"/>
    </xf>
    <xf numFmtId="165" fontId="10" fillId="4" borderId="12" xfId="0" applyNumberFormat="1" applyFont="1" applyFill="1" applyBorder="1" applyAlignment="1">
      <alignment vertical="top" wrapText="1"/>
    </xf>
    <xf numFmtId="0" fontId="11" fillId="4" borderId="13" xfId="0" applyNumberFormat="1" applyFont="1" applyFill="1" applyBorder="1" applyAlignment="1">
      <alignment vertical="top" wrapText="1"/>
    </xf>
    <xf numFmtId="0" fontId="11" fillId="4" borderId="9" xfId="0" applyNumberFormat="1" applyFont="1" applyFill="1" applyBorder="1" applyAlignment="1">
      <alignment vertical="top" wrapText="1"/>
    </xf>
    <xf numFmtId="4" fontId="11" fillId="4" borderId="9" xfId="0" applyNumberFormat="1" applyFont="1" applyFill="1" applyBorder="1" applyAlignment="1">
      <alignment vertical="top" wrapText="1"/>
    </xf>
    <xf numFmtId="2" fontId="11" fillId="4" borderId="9" xfId="0" applyNumberFormat="1" applyFont="1" applyFill="1" applyBorder="1" applyAlignment="1">
      <alignment horizontal="center" vertical="top" wrapText="1"/>
    </xf>
    <xf numFmtId="0" fontId="11" fillId="4" borderId="6" xfId="0" applyNumberFormat="1" applyFont="1" applyFill="1" applyBorder="1" applyAlignment="1">
      <alignment vertical="top" wrapText="1"/>
    </xf>
    <xf numFmtId="0" fontId="11" fillId="4" borderId="8" xfId="0" applyNumberFormat="1" applyFont="1" applyFill="1" applyBorder="1" applyAlignment="1">
      <alignment vertical="top" wrapText="1"/>
    </xf>
    <xf numFmtId="0" fontId="11" fillId="4" borderId="3" xfId="0" applyNumberFormat="1" applyFont="1" applyFill="1" applyBorder="1" applyAlignment="1">
      <alignment vertical="top" wrapText="1"/>
    </xf>
    <xf numFmtId="4" fontId="11" fillId="4" borderId="3" xfId="0" applyNumberFormat="1" applyFont="1" applyFill="1" applyBorder="1" applyAlignment="1">
      <alignment vertical="top" wrapText="1"/>
    </xf>
    <xf numFmtId="2" fontId="11" fillId="4" borderId="3" xfId="0" applyNumberFormat="1" applyFont="1" applyFill="1" applyBorder="1" applyAlignment="1">
      <alignment horizontal="center" vertical="top" wrapText="1"/>
    </xf>
    <xf numFmtId="165" fontId="10" fillId="4" borderId="5" xfId="0" applyNumberFormat="1" applyFont="1" applyFill="1" applyBorder="1" applyAlignment="1">
      <alignment vertical="top" wrapText="1"/>
    </xf>
    <xf numFmtId="0" fontId="11" fillId="4" borderId="5" xfId="0" applyNumberFormat="1" applyFont="1" applyFill="1" applyBorder="1" applyAlignment="1">
      <alignment vertical="top" wrapText="1"/>
    </xf>
    <xf numFmtId="0" fontId="16" fillId="6" borderId="3" xfId="0" applyNumberFormat="1" applyFont="1" applyFill="1" applyBorder="1" applyAlignment="1">
      <alignment vertical="top" wrapText="1"/>
    </xf>
    <xf numFmtId="0" fontId="11" fillId="6" borderId="3" xfId="0" applyNumberFormat="1" applyFont="1" applyFill="1" applyBorder="1" applyAlignment="1">
      <alignment vertical="top" wrapText="1"/>
    </xf>
    <xf numFmtId="4" fontId="16" fillId="6" borderId="3" xfId="0" applyNumberFormat="1" applyFont="1" applyFill="1" applyBorder="1" applyAlignment="1">
      <alignment vertical="top" wrapText="1"/>
    </xf>
    <xf numFmtId="2" fontId="16" fillId="6" borderId="3" xfId="0" applyNumberFormat="1" applyFont="1" applyFill="1" applyBorder="1" applyAlignment="1">
      <alignment horizontal="center" vertical="top" wrapText="1"/>
    </xf>
    <xf numFmtId="0" fontId="16" fillId="6" borderId="4" xfId="0" applyNumberFormat="1" applyFont="1" applyFill="1" applyBorder="1" applyAlignment="1">
      <alignment vertical="top" wrapText="1"/>
    </xf>
    <xf numFmtId="4" fontId="16" fillId="6" borderId="4" xfId="0" applyNumberFormat="1" applyFont="1" applyFill="1" applyBorder="1" applyAlignment="1">
      <alignment vertical="top" wrapText="1"/>
    </xf>
    <xf numFmtId="2" fontId="16" fillId="6" borderId="4" xfId="0" applyNumberFormat="1" applyFont="1" applyFill="1" applyBorder="1" applyAlignment="1">
      <alignment horizontal="center" vertical="top" wrapText="1"/>
    </xf>
    <xf numFmtId="0" fontId="16" fillId="4" borderId="3" xfId="0" applyNumberFormat="1" applyFont="1" applyFill="1" applyBorder="1" applyAlignment="1">
      <alignment vertical="top" wrapText="1"/>
    </xf>
    <xf numFmtId="4" fontId="16" fillId="4" borderId="3" xfId="0" applyNumberFormat="1" applyFont="1" applyFill="1" applyBorder="1" applyAlignment="1">
      <alignment vertical="top" wrapText="1"/>
    </xf>
    <xf numFmtId="2" fontId="16" fillId="4" borderId="3" xfId="0" applyNumberFormat="1" applyFont="1" applyFill="1" applyBorder="1" applyAlignment="1">
      <alignment horizontal="center" vertical="top" wrapText="1"/>
    </xf>
    <xf numFmtId="0" fontId="16" fillId="4" borderId="4" xfId="0" applyNumberFormat="1" applyFont="1" applyFill="1" applyBorder="1" applyAlignment="1">
      <alignment vertical="top" wrapText="1"/>
    </xf>
    <xf numFmtId="4" fontId="16" fillId="4" borderId="4" xfId="0" applyNumberFormat="1" applyFont="1" applyFill="1" applyBorder="1" applyAlignment="1">
      <alignment vertical="top" wrapText="1"/>
    </xf>
    <xf numFmtId="2" fontId="16" fillId="4" borderId="4" xfId="0" applyNumberFormat="1" applyFont="1" applyFill="1" applyBorder="1" applyAlignment="1">
      <alignment horizontal="center" vertical="top" wrapText="1"/>
    </xf>
    <xf numFmtId="0" fontId="16" fillId="7" borderId="3" xfId="0" applyNumberFormat="1" applyFont="1" applyFill="1" applyBorder="1" applyAlignment="1">
      <alignment vertical="top" wrapText="1"/>
    </xf>
    <xf numFmtId="0" fontId="11" fillId="7" borderId="3" xfId="0" applyNumberFormat="1" applyFont="1" applyFill="1" applyBorder="1" applyAlignment="1">
      <alignment vertical="top" wrapText="1"/>
    </xf>
    <xf numFmtId="4" fontId="16" fillId="7" borderId="3" xfId="0" applyNumberFormat="1" applyFont="1" applyFill="1" applyBorder="1" applyAlignment="1">
      <alignment vertical="top" wrapText="1"/>
    </xf>
    <xf numFmtId="2" fontId="16" fillId="7" borderId="3" xfId="0" applyNumberFormat="1" applyFont="1" applyFill="1" applyBorder="1" applyAlignment="1">
      <alignment horizontal="center" vertical="top" wrapText="1"/>
    </xf>
    <xf numFmtId="0" fontId="16" fillId="7" borderId="4" xfId="0" applyNumberFormat="1" applyFont="1" applyFill="1" applyBorder="1" applyAlignment="1">
      <alignment vertical="top" wrapText="1"/>
    </xf>
    <xf numFmtId="4" fontId="16" fillId="7" borderId="4" xfId="0" applyNumberFormat="1" applyFont="1" applyFill="1" applyBorder="1" applyAlignment="1">
      <alignment vertical="top" wrapText="1"/>
    </xf>
    <xf numFmtId="2" fontId="16" fillId="7" borderId="4" xfId="0" applyNumberFormat="1" applyFont="1" applyFill="1" applyBorder="1" applyAlignment="1">
      <alignment horizontal="center" vertical="top" wrapText="1"/>
    </xf>
    <xf numFmtId="0" fontId="11" fillId="0" borderId="3" xfId="0" applyNumberFormat="1" applyFont="1" applyFill="1" applyBorder="1" applyAlignment="1">
      <alignment horizontal="left" vertical="top" wrapText="1"/>
    </xf>
    <xf numFmtId="165" fontId="5" fillId="0" borderId="0" xfId="0" applyNumberFormat="1" applyFont="1" applyFill="1" applyAlignment="1">
      <alignment vertical="top" wrapText="1"/>
    </xf>
    <xf numFmtId="14" fontId="5" fillId="0" borderId="3" xfId="0" applyNumberFormat="1" applyFont="1" applyFill="1" applyBorder="1" applyAlignment="1">
      <alignment horizontal="center" vertical="top" wrapText="1"/>
    </xf>
    <xf numFmtId="0" fontId="11" fillId="4" borderId="11" xfId="0" applyNumberFormat="1" applyFont="1" applyFill="1" applyBorder="1" applyAlignment="1">
      <alignment horizontal="centerContinuous" vertical="top" wrapText="1"/>
    </xf>
    <xf numFmtId="0" fontId="11" fillId="4" borderId="6" xfId="0" applyNumberFormat="1" applyFont="1" applyFill="1" applyBorder="1" applyAlignment="1">
      <alignment horizontal="centerContinuous" vertical="top" wrapText="1"/>
    </xf>
    <xf numFmtId="0" fontId="16" fillId="7" borderId="3" xfId="0" applyNumberFormat="1" applyFont="1" applyFill="1" applyBorder="1" applyAlignment="1">
      <alignment horizontal="center" vertical="top" wrapText="1"/>
    </xf>
    <xf numFmtId="0" fontId="16" fillId="8" borderId="3" xfId="0" applyNumberFormat="1" applyFont="1" applyFill="1" applyBorder="1" applyAlignment="1">
      <alignment horizontal="center" vertical="top" wrapText="1"/>
    </xf>
    <xf numFmtId="0" fontId="16" fillId="8" borderId="3" xfId="0" applyNumberFormat="1" applyFont="1" applyFill="1" applyBorder="1" applyAlignment="1">
      <alignment vertical="top" wrapText="1"/>
    </xf>
    <xf numFmtId="0" fontId="11" fillId="8" borderId="3" xfId="0" applyNumberFormat="1" applyFont="1" applyFill="1" applyBorder="1" applyAlignment="1">
      <alignment vertical="top" wrapText="1"/>
    </xf>
    <xf numFmtId="4" fontId="16" fillId="8" borderId="3" xfId="0" applyNumberFormat="1" applyFont="1" applyFill="1" applyBorder="1" applyAlignment="1">
      <alignment vertical="top" wrapText="1"/>
    </xf>
    <xf numFmtId="2" fontId="16" fillId="8" borderId="3" xfId="0" applyNumberFormat="1" applyFont="1" applyFill="1" applyBorder="1" applyAlignment="1">
      <alignment horizontal="center" vertical="top" wrapText="1"/>
    </xf>
    <xf numFmtId="0" fontId="16" fillId="8" borderId="4" xfId="0" applyNumberFormat="1" applyFont="1" applyFill="1" applyBorder="1" applyAlignment="1">
      <alignment vertical="top" wrapText="1"/>
    </xf>
    <xf numFmtId="4" fontId="16" fillId="8" borderId="4" xfId="0" applyNumberFormat="1" applyFont="1" applyFill="1" applyBorder="1" applyAlignment="1">
      <alignment vertical="top" wrapText="1"/>
    </xf>
    <xf numFmtId="2" fontId="16" fillId="8" borderId="4" xfId="0" applyNumberFormat="1" applyFont="1" applyFill="1" applyBorder="1" applyAlignment="1">
      <alignment horizontal="center" vertical="top" wrapText="1"/>
    </xf>
    <xf numFmtId="0" fontId="16" fillId="4" borderId="3" xfId="0" applyNumberFormat="1" applyFont="1" applyFill="1" applyBorder="1" applyAlignment="1">
      <alignment horizontal="center" vertical="top" wrapText="1"/>
    </xf>
    <xf numFmtId="0" fontId="16" fillId="9" borderId="3" xfId="0" applyNumberFormat="1" applyFont="1" applyFill="1" applyBorder="1" applyAlignment="1">
      <alignment horizontal="center" vertical="top" wrapText="1"/>
    </xf>
    <xf numFmtId="0" fontId="16" fillId="9" borderId="3" xfId="0" applyNumberFormat="1" applyFont="1" applyFill="1" applyBorder="1" applyAlignment="1">
      <alignment vertical="top" wrapText="1"/>
    </xf>
    <xf numFmtId="0" fontId="11" fillId="9" borderId="3" xfId="0" applyNumberFormat="1" applyFont="1" applyFill="1" applyBorder="1" applyAlignment="1">
      <alignment vertical="top" wrapText="1"/>
    </xf>
    <xf numFmtId="4" fontId="16" fillId="9" borderId="3" xfId="0" applyNumberFormat="1" applyFont="1" applyFill="1" applyBorder="1" applyAlignment="1">
      <alignment vertical="top" wrapText="1"/>
    </xf>
    <xf numFmtId="2" fontId="16" fillId="9" borderId="3" xfId="0" applyNumberFormat="1" applyFont="1" applyFill="1" applyBorder="1" applyAlignment="1">
      <alignment horizontal="center" vertical="top" wrapText="1"/>
    </xf>
    <xf numFmtId="0" fontId="16" fillId="9" borderId="3" xfId="0" applyNumberFormat="1" applyFont="1" applyFill="1" applyBorder="1" applyAlignment="1">
      <alignment horizontal="centerContinuous" vertical="top" wrapText="1"/>
    </xf>
    <xf numFmtId="0" fontId="16" fillId="9" borderId="4" xfId="0" applyNumberFormat="1" applyFont="1" applyFill="1" applyBorder="1" applyAlignment="1">
      <alignment vertical="top" wrapText="1"/>
    </xf>
    <xf numFmtId="4" fontId="16" fillId="9" borderId="4" xfId="0" applyNumberFormat="1" applyFont="1" applyFill="1" applyBorder="1" applyAlignment="1">
      <alignment vertical="top" wrapText="1"/>
    </xf>
    <xf numFmtId="2" fontId="16" fillId="9" borderId="4" xfId="0" applyNumberFormat="1" applyFont="1" applyFill="1" applyBorder="1" applyAlignment="1">
      <alignment horizontal="center" vertical="top" wrapText="1"/>
    </xf>
    <xf numFmtId="0" fontId="16" fillId="10" borderId="3" xfId="0" applyNumberFormat="1" applyFont="1" applyFill="1" applyBorder="1" applyAlignment="1">
      <alignment horizontal="centerContinuous" vertical="top" wrapText="1"/>
    </xf>
    <xf numFmtId="0" fontId="16" fillId="10" borderId="3" xfId="0" applyNumberFormat="1" applyFont="1" applyFill="1" applyBorder="1" applyAlignment="1">
      <alignment vertical="top" wrapText="1"/>
    </xf>
    <xf numFmtId="0" fontId="11" fillId="10" borderId="3" xfId="0" applyNumberFormat="1" applyFont="1" applyFill="1" applyBorder="1" applyAlignment="1">
      <alignment vertical="top" wrapText="1"/>
    </xf>
    <xf numFmtId="4" fontId="16" fillId="10" borderId="3" xfId="0" applyNumberFormat="1" applyFont="1" applyFill="1" applyBorder="1" applyAlignment="1">
      <alignment vertical="top" wrapText="1"/>
    </xf>
    <xf numFmtId="2" fontId="16" fillId="10" borderId="3" xfId="0" applyNumberFormat="1" applyFont="1" applyFill="1" applyBorder="1" applyAlignment="1">
      <alignment horizontal="center" vertical="top" wrapText="1"/>
    </xf>
    <xf numFmtId="0" fontId="16" fillId="10" borderId="4" xfId="0" applyNumberFormat="1" applyFont="1" applyFill="1" applyBorder="1" applyAlignment="1">
      <alignment vertical="top" wrapText="1"/>
    </xf>
    <xf numFmtId="4" fontId="16" fillId="10" borderId="4" xfId="0" applyNumberFormat="1" applyFont="1" applyFill="1" applyBorder="1" applyAlignment="1">
      <alignment vertical="top" wrapText="1"/>
    </xf>
    <xf numFmtId="2" fontId="16" fillId="10" borderId="4" xfId="0" applyNumberFormat="1" applyFont="1" applyFill="1" applyBorder="1" applyAlignment="1">
      <alignment horizontal="center" vertical="top" wrapText="1"/>
    </xf>
    <xf numFmtId="0" fontId="16" fillId="6" borderId="3" xfId="0" applyNumberFormat="1" applyFont="1" applyFill="1" applyBorder="1" applyAlignment="1">
      <alignment horizontal="centerContinuous" vertical="top" wrapText="1"/>
    </xf>
    <xf numFmtId="16" fontId="5" fillId="0" borderId="3" xfId="0" applyNumberFormat="1" applyFont="1" applyFill="1" applyBorder="1" applyAlignment="1">
      <alignment horizontal="center" vertical="top" wrapText="1"/>
    </xf>
    <xf numFmtId="0" fontId="0" fillId="0" borderId="3" xfId="0" applyNumberFormat="1" applyFont="1" applyFill="1" applyBorder="1" applyAlignment="1">
      <alignment horizontal="center" vertical="top" wrapText="1"/>
    </xf>
    <xf numFmtId="0" fontId="0" fillId="0" borderId="3" xfId="0" applyNumberFormat="1" applyFont="1" applyFill="1" applyBorder="1" applyAlignment="1">
      <alignment vertical="top" wrapText="1"/>
    </xf>
    <xf numFmtId="0" fontId="5" fillId="0" borderId="0" xfId="0" applyNumberFormat="1" applyFont="1" applyFill="1" applyAlignment="1">
      <alignment horizontal="center" wrapText="1"/>
    </xf>
    <xf numFmtId="2" fontId="7" fillId="0" borderId="3" xfId="0" applyNumberFormat="1" applyFont="1" applyFill="1" applyBorder="1" applyAlignment="1">
      <alignment horizontal="center" vertical="center" wrapText="1"/>
    </xf>
    <xf numFmtId="2" fontId="5" fillId="0" borderId="3" xfId="0" applyNumberFormat="1" applyFont="1" applyFill="1" applyBorder="1" applyAlignment="1">
      <alignment horizontal="center" vertical="top" wrapText="1"/>
    </xf>
    <xf numFmtId="0" fontId="0" fillId="0" borderId="0" xfId="0" applyNumberFormat="1" applyFont="1" applyFill="1" applyAlignment="1">
      <alignment horizontal="right" wrapText="1"/>
    </xf>
    <xf numFmtId="0" fontId="0" fillId="0" borderId="1" xfId="0" applyNumberFormat="1" applyFont="1" applyFill="1" applyBorder="1" applyAlignment="1">
      <alignment horizontal="right" wrapText="1"/>
    </xf>
    <xf numFmtId="0" fontId="0" fillId="0" borderId="0" xfId="0" applyNumberFormat="1" applyFont="1" applyFill="1" applyAlignment="1">
      <alignment horizontal="center" wrapText="1"/>
    </xf>
    <xf numFmtId="0" fontId="0" fillId="0" borderId="1" xfId="0" applyNumberFormat="1" applyFont="1" applyFill="1" applyBorder="1" applyAlignment="1">
      <alignment horizontal="center" wrapText="1"/>
    </xf>
    <xf numFmtId="0" fontId="5" fillId="0" borderId="2" xfId="0" applyNumberFormat="1" applyFont="1" applyFill="1" applyBorder="1" applyAlignment="1">
      <alignment horizontal="center" wrapText="1"/>
    </xf>
    <xf numFmtId="0" fontId="5" fillId="0" borderId="0" xfId="0" applyNumberFormat="1" applyFont="1" applyFill="1" applyAlignment="1">
      <alignment horizontal="center" wrapText="1"/>
    </xf>
    <xf numFmtId="0" fontId="0" fillId="0" borderId="0" xfId="0" applyNumberFormat="1" applyFill="1" applyAlignment="1">
      <alignment horizontal="center" wrapText="1"/>
    </xf>
    <xf numFmtId="0" fontId="0" fillId="0" borderId="0" xfId="0" applyNumberFormat="1" applyFont="1" applyFill="1" applyAlignment="1">
      <alignment horizontal="center" vertical="top" wrapText="1"/>
    </xf>
    <xf numFmtId="0" fontId="4" fillId="0" borderId="4" xfId="0" applyNumberFormat="1" applyFont="1" applyFill="1" applyBorder="1" applyAlignment="1">
      <alignment horizontal="center" vertical="top" wrapText="1"/>
    </xf>
    <xf numFmtId="0" fontId="4" fillId="0" borderId="9" xfId="0" applyNumberFormat="1" applyFont="1" applyFill="1" applyBorder="1" applyAlignment="1">
      <alignment horizontal="center" vertical="top" wrapText="1"/>
    </xf>
    <xf numFmtId="0" fontId="4" fillId="0" borderId="6" xfId="0" applyNumberFormat="1" applyFont="1" applyFill="1" applyBorder="1" applyAlignment="1">
      <alignment horizontal="center" vertical="top" wrapText="1"/>
    </xf>
    <xf numFmtId="0" fontId="4" fillId="0" borderId="8" xfId="0" applyNumberFormat="1" applyFont="1" applyFill="1" applyBorder="1" applyAlignment="1">
      <alignment horizontal="center" vertical="top" wrapText="1"/>
    </xf>
    <xf numFmtId="0" fontId="6" fillId="0" borderId="0" xfId="0" applyNumberFormat="1" applyFont="1" applyFill="1" applyAlignment="1">
      <alignment horizontal="center" vertical="top" wrapText="1"/>
    </xf>
    <xf numFmtId="0" fontId="9" fillId="0" borderId="2" xfId="0" applyNumberFormat="1" applyFont="1" applyFill="1" applyBorder="1" applyAlignment="1">
      <alignment horizontal="center" vertical="top" wrapText="1"/>
    </xf>
    <xf numFmtId="0" fontId="4" fillId="0" borderId="7" xfId="0" applyNumberFormat="1" applyFont="1" applyFill="1" applyBorder="1" applyAlignment="1">
      <alignment horizontal="center" vertical="top" wrapText="1"/>
    </xf>
    <xf numFmtId="0" fontId="4" fillId="0" borderId="3" xfId="0" applyNumberFormat="1" applyFont="1" applyFill="1" applyBorder="1" applyAlignment="1">
      <alignment horizontal="center" vertical="top" wrapText="1"/>
    </xf>
    <xf numFmtId="0" fontId="4" fillId="0" borderId="10" xfId="0" applyNumberFormat="1" applyFont="1" applyFill="1" applyBorder="1" applyAlignment="1">
      <alignment horizontal="center" vertical="top" wrapText="1"/>
    </xf>
    <xf numFmtId="0" fontId="15" fillId="0" borderId="2" xfId="0" applyNumberFormat="1" applyFont="1" applyFill="1" applyBorder="1" applyAlignment="1">
      <alignment horizontal="center" vertical="top" wrapText="1"/>
    </xf>
    <xf numFmtId="0" fontId="16" fillId="0" borderId="4" xfId="0" applyNumberFormat="1" applyFont="1" applyFill="1" applyBorder="1" applyAlignment="1">
      <alignment horizontal="center" vertical="top" wrapText="1"/>
    </xf>
    <xf numFmtId="0" fontId="16" fillId="0" borderId="9" xfId="0" applyNumberFormat="1" applyFont="1" applyFill="1" applyBorder="1" applyAlignment="1">
      <alignment horizontal="center" vertical="top" wrapText="1"/>
    </xf>
    <xf numFmtId="0" fontId="16" fillId="0" borderId="3" xfId="0" applyNumberFormat="1" applyFont="1" applyFill="1" applyBorder="1" applyAlignment="1">
      <alignment horizontal="center" vertical="top" wrapText="1"/>
    </xf>
    <xf numFmtId="0" fontId="6" fillId="0" borderId="2" xfId="0" applyNumberFormat="1" applyFont="1" applyFill="1" applyBorder="1" applyAlignment="1">
      <alignment horizontal="center" vertical="top" wrapText="1"/>
    </xf>
    <xf numFmtId="0" fontId="0" fillId="0" borderId="3" xfId="0" applyNumberFormat="1" applyFont="1" applyFill="1" applyBorder="1" applyAlignment="1">
      <alignment horizontal="center" vertical="top" wrapText="1"/>
    </xf>
    <xf numFmtId="0" fontId="2" fillId="0" borderId="0" xfId="0" applyNumberFormat="1" applyFont="1" applyFill="1" applyAlignment="1">
      <alignment horizontal="center" vertical="top" wrapText="1"/>
    </xf>
    <xf numFmtId="0" fontId="0" fillId="0" borderId="2" xfId="0" applyNumberFormat="1" applyFont="1" applyFill="1" applyBorder="1" applyAlignment="1">
      <alignment horizontal="center" vertical="top" wrapText="1"/>
    </xf>
    <xf numFmtId="0" fontId="2" fillId="0" borderId="2" xfId="0" applyNumberFormat="1" applyFont="1" applyFill="1" applyBorder="1" applyAlignment="1">
      <alignment horizontal="center" vertical="top" wrapText="1"/>
    </xf>
    <xf numFmtId="0" fontId="0" fillId="0" borderId="3" xfId="0" applyNumberFormat="1" applyFont="1" applyFill="1" applyBorder="1" applyAlignment="1">
      <alignment vertical="top" wrapText="1"/>
    </xf>
  </cellXfs>
  <cellStyles count="3">
    <cellStyle name="Обычный" xfId="0" builtinId="0"/>
    <cellStyle name="Обычный 3" xfId="2"/>
    <cellStyle name="Финансовый" xfId="1" builtinId="3"/>
  </cellStyles>
  <dxfs count="0"/>
  <tableStyles count="0" defaultTableStyle="TableStyleMedium9" defaultPivotStyle="PivotStyleLight16"/>
  <colors>
    <mruColors>
      <color rgb="FFFFCC99"/>
      <color rgb="FFFF9966"/>
      <color rgb="FFCCFFCC"/>
      <color rgb="FF99FF33"/>
      <color rgb="FF009999"/>
      <color rgb="FFCCCC00"/>
      <color rgb="FF00CC99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tabSelected="1" view="pageBreakPreview" zoomScale="60" workbookViewId="0">
      <selection activeCell="N24" sqref="N24"/>
    </sheetView>
  </sheetViews>
  <sheetFormatPr defaultRowHeight="12.75" x14ac:dyDescent="0.2"/>
  <cols>
    <col min="1" max="1" width="12" customWidth="1"/>
    <col min="2" max="2" width="42" customWidth="1"/>
    <col min="3" max="3" width="15.1640625" customWidth="1"/>
    <col min="4" max="4" width="5.83203125" customWidth="1"/>
    <col min="5" max="6" width="15" customWidth="1"/>
    <col min="7" max="7" width="60.83203125" customWidth="1"/>
  </cols>
  <sheetData>
    <row r="1" spans="1:7" ht="12.75" customHeight="1" x14ac:dyDescent="0.2">
      <c r="A1" s="1" t="s">
        <v>0</v>
      </c>
      <c r="B1" s="1" t="s">
        <v>0</v>
      </c>
      <c r="C1" s="1" t="s">
        <v>0</v>
      </c>
      <c r="D1" s="1" t="s">
        <v>0</v>
      </c>
      <c r="E1" s="136" t="s">
        <v>1</v>
      </c>
      <c r="F1" s="136"/>
      <c r="G1" s="136"/>
    </row>
    <row r="2" spans="1:7" ht="29.45" customHeight="1" x14ac:dyDescent="0.2">
      <c r="A2" s="1" t="s">
        <v>0</v>
      </c>
      <c r="B2" s="1" t="s">
        <v>0</v>
      </c>
      <c r="C2" s="1" t="s">
        <v>0</v>
      </c>
      <c r="D2" s="140" t="s">
        <v>173</v>
      </c>
      <c r="E2" s="140"/>
      <c r="F2" s="140"/>
      <c r="G2" s="140"/>
    </row>
    <row r="3" spans="1:7" ht="30.4" customHeight="1" x14ac:dyDescent="0.2">
      <c r="A3" s="1" t="s">
        <v>0</v>
      </c>
      <c r="B3" s="1" t="s">
        <v>0</v>
      </c>
      <c r="C3" s="1" t="s">
        <v>0</v>
      </c>
      <c r="D3" s="1" t="s">
        <v>0</v>
      </c>
      <c r="E3" s="137" t="s">
        <v>2</v>
      </c>
      <c r="F3" s="137"/>
      <c r="G3" s="137"/>
    </row>
    <row r="4" spans="1:7" ht="31.35" customHeight="1" x14ac:dyDescent="0.2">
      <c r="A4" s="1" t="s">
        <v>0</v>
      </c>
      <c r="B4" s="1" t="s">
        <v>0</v>
      </c>
      <c r="C4" s="1" t="s">
        <v>0</v>
      </c>
      <c r="D4" s="1" t="s">
        <v>0</v>
      </c>
      <c r="E4" s="3" t="s">
        <v>0</v>
      </c>
      <c r="F4" s="3" t="s">
        <v>0</v>
      </c>
      <c r="G4" s="50" t="s">
        <v>174</v>
      </c>
    </row>
    <row r="5" spans="1:7" ht="12.75" customHeight="1" x14ac:dyDescent="0.2">
      <c r="A5" s="1" t="s">
        <v>0</v>
      </c>
      <c r="B5" s="1" t="s">
        <v>0</v>
      </c>
      <c r="C5" s="1" t="s">
        <v>0</v>
      </c>
      <c r="D5" s="1" t="s">
        <v>0</v>
      </c>
      <c r="E5" s="3" t="s">
        <v>0</v>
      </c>
      <c r="F5" s="3" t="s">
        <v>0</v>
      </c>
      <c r="G5" s="49" t="s">
        <v>3</v>
      </c>
    </row>
    <row r="6" spans="1:7" ht="12.75" customHeight="1" x14ac:dyDescent="0.2">
      <c r="A6" s="1" t="s">
        <v>0</v>
      </c>
      <c r="B6" s="1" t="s">
        <v>0</v>
      </c>
      <c r="C6" s="1" t="s">
        <v>0</v>
      </c>
      <c r="D6" s="1" t="s">
        <v>0</v>
      </c>
      <c r="E6" s="3" t="s">
        <v>0</v>
      </c>
      <c r="F6" s="3" t="s">
        <v>0</v>
      </c>
      <c r="G6" s="49" t="s">
        <v>4</v>
      </c>
    </row>
    <row r="7" spans="1:7" ht="12.75" customHeight="1" x14ac:dyDescent="0.2">
      <c r="A7" s="1" t="s">
        <v>0</v>
      </c>
      <c r="B7" s="1" t="s">
        <v>0</v>
      </c>
      <c r="C7" s="1" t="s">
        <v>0</v>
      </c>
      <c r="D7" s="1" t="s">
        <v>0</v>
      </c>
      <c r="E7" s="3" t="s">
        <v>0</v>
      </c>
      <c r="F7" s="3" t="s">
        <v>0</v>
      </c>
      <c r="G7" s="133" t="s">
        <v>295</v>
      </c>
    </row>
    <row r="8" spans="1:7" ht="30.2" customHeight="1" x14ac:dyDescent="0.2">
      <c r="A8" s="1" t="s">
        <v>0</v>
      </c>
      <c r="B8" s="1" t="s">
        <v>0</v>
      </c>
      <c r="C8" s="1" t="s">
        <v>0</v>
      </c>
      <c r="D8" s="1" t="s">
        <v>0</v>
      </c>
      <c r="E8" s="138" t="s">
        <v>5</v>
      </c>
      <c r="F8" s="138"/>
      <c r="G8" s="138"/>
    </row>
    <row r="9" spans="1:7" ht="12.75" customHeight="1" x14ac:dyDescent="0.2">
      <c r="A9" s="1" t="s">
        <v>0</v>
      </c>
      <c r="B9" s="1" t="s">
        <v>0</v>
      </c>
      <c r="C9" s="1" t="s">
        <v>0</v>
      </c>
      <c r="D9" s="1" t="s">
        <v>0</v>
      </c>
      <c r="E9" s="137" t="s">
        <v>6</v>
      </c>
      <c r="F9" s="137"/>
      <c r="G9" s="137"/>
    </row>
    <row r="10" spans="1:7" ht="27.2" customHeight="1" x14ac:dyDescent="0.2">
      <c r="A10" s="1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3" t="s">
        <v>0</v>
      </c>
      <c r="G10" s="51" t="s">
        <v>171</v>
      </c>
    </row>
    <row r="11" spans="1:7" ht="12.75" customHeight="1" x14ac:dyDescent="0.2">
      <c r="A11" s="1" t="s">
        <v>0</v>
      </c>
      <c r="B11" s="1" t="s">
        <v>0</v>
      </c>
      <c r="C11" s="1" t="s">
        <v>0</v>
      </c>
      <c r="D11" s="1" t="s">
        <v>0</v>
      </c>
      <c r="E11" s="3" t="s">
        <v>0</v>
      </c>
      <c r="F11" s="3" t="s">
        <v>0</v>
      </c>
      <c r="G11" s="4" t="s">
        <v>3</v>
      </c>
    </row>
    <row r="12" spans="1:7" ht="12.75" customHeight="1" x14ac:dyDescent="0.2">
      <c r="A12" s="1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3" t="s">
        <v>0</v>
      </c>
      <c r="G12" s="2" t="s">
        <v>7</v>
      </c>
    </row>
    <row r="13" spans="1:7" ht="12.75" customHeight="1" x14ac:dyDescent="0.2">
      <c r="A13" s="1" t="s">
        <v>0</v>
      </c>
      <c r="B13" s="1" t="s">
        <v>0</v>
      </c>
      <c r="C13" s="1" t="s">
        <v>0</v>
      </c>
      <c r="D13" s="1" t="s">
        <v>0</v>
      </c>
      <c r="E13" s="3" t="s">
        <v>0</v>
      </c>
      <c r="F13" s="3" t="s">
        <v>0</v>
      </c>
      <c r="G13" s="48" t="str">
        <f>G7</f>
        <v>«16» октября 2025 г.</v>
      </c>
    </row>
    <row r="14" spans="1:7" ht="23.65" customHeight="1" x14ac:dyDescent="0.2">
      <c r="A14" s="1" t="s">
        <v>0</v>
      </c>
      <c r="B14" s="1" t="s">
        <v>0</v>
      </c>
      <c r="C14" s="1" t="s">
        <v>0</v>
      </c>
      <c r="D14" s="1" t="s">
        <v>0</v>
      </c>
      <c r="E14" s="142" t="s">
        <v>172</v>
      </c>
      <c r="F14" s="138"/>
      <c r="G14" s="138"/>
    </row>
    <row r="15" spans="1:7" ht="29.45" customHeight="1" x14ac:dyDescent="0.2">
      <c r="A15" s="1" t="s">
        <v>0</v>
      </c>
      <c r="B15" s="1" t="s">
        <v>0</v>
      </c>
      <c r="C15" s="1" t="s">
        <v>0</v>
      </c>
      <c r="D15" s="1" t="s">
        <v>0</v>
      </c>
      <c r="E15" s="137" t="s">
        <v>8</v>
      </c>
      <c r="F15" s="137"/>
      <c r="G15" s="137"/>
    </row>
    <row r="16" spans="1:7" ht="25.9" customHeight="1" x14ac:dyDescent="0.2">
      <c r="A16" s="1" t="s">
        <v>0</v>
      </c>
      <c r="B16" s="1" t="s">
        <v>0</v>
      </c>
      <c r="C16" s="1" t="s">
        <v>0</v>
      </c>
      <c r="D16" s="1" t="s">
        <v>0</v>
      </c>
      <c r="E16" s="3" t="s">
        <v>0</v>
      </c>
      <c r="F16" s="3" t="s">
        <v>0</v>
      </c>
      <c r="G16" s="2" t="s">
        <v>9</v>
      </c>
    </row>
    <row r="17" spans="1:7" ht="12.75" customHeight="1" x14ac:dyDescent="0.2">
      <c r="A17" s="1" t="s">
        <v>0</v>
      </c>
      <c r="B17" s="1" t="s">
        <v>0</v>
      </c>
      <c r="C17" s="1" t="s">
        <v>0</v>
      </c>
      <c r="D17" s="1" t="s">
        <v>0</v>
      </c>
      <c r="E17" s="3" t="s">
        <v>0</v>
      </c>
      <c r="F17" s="3" t="s">
        <v>0</v>
      </c>
      <c r="G17" s="3" t="s">
        <v>3</v>
      </c>
    </row>
    <row r="18" spans="1:7" ht="12.75" customHeight="1" x14ac:dyDescent="0.2">
      <c r="A18" s="1" t="s">
        <v>0</v>
      </c>
      <c r="B18" s="1" t="s">
        <v>0</v>
      </c>
      <c r="C18" s="1" t="s">
        <v>0</v>
      </c>
      <c r="D18" s="1" t="s">
        <v>0</v>
      </c>
      <c r="E18" s="3" t="s">
        <v>0</v>
      </c>
      <c r="F18" s="3" t="s">
        <v>0</v>
      </c>
      <c r="G18" s="2" t="s">
        <v>10</v>
      </c>
    </row>
    <row r="19" spans="1:7" ht="12.75" customHeight="1" x14ac:dyDescent="0.2">
      <c r="A19" s="1" t="s">
        <v>0</v>
      </c>
      <c r="B19" s="1" t="s">
        <v>0</v>
      </c>
      <c r="C19" s="1" t="s">
        <v>0</v>
      </c>
      <c r="D19" s="1" t="s">
        <v>0</v>
      </c>
      <c r="E19" s="3" t="s">
        <v>0</v>
      </c>
      <c r="F19" s="3" t="s">
        <v>0</v>
      </c>
      <c r="G19" s="37" t="str">
        <f>G7</f>
        <v>«16» октября 2025 г.</v>
      </c>
    </row>
    <row r="20" spans="1:7" ht="18" customHeight="1" x14ac:dyDescent="0.2">
      <c r="A20" s="1" t="s">
        <v>0</v>
      </c>
      <c r="B20" s="1" t="s">
        <v>0</v>
      </c>
      <c r="C20" s="1" t="s">
        <v>0</v>
      </c>
      <c r="D20" s="1" t="s">
        <v>0</v>
      </c>
      <c r="E20" s="3" t="s">
        <v>0</v>
      </c>
      <c r="F20" s="3" t="s">
        <v>0</v>
      </c>
      <c r="G20" s="3" t="s">
        <v>0</v>
      </c>
    </row>
    <row r="21" spans="1:7" ht="24.95" customHeight="1" x14ac:dyDescent="0.2">
      <c r="A21" s="143" t="s">
        <v>11</v>
      </c>
      <c r="B21" s="143"/>
      <c r="C21" s="143"/>
      <c r="D21" s="143"/>
      <c r="E21" s="143"/>
      <c r="F21" s="143"/>
      <c r="G21" s="143"/>
    </row>
    <row r="22" spans="1:7" ht="12.75" customHeight="1" x14ac:dyDescent="0.2">
      <c r="A22" s="138" t="s">
        <v>12</v>
      </c>
      <c r="B22" s="138"/>
      <c r="C22" s="138"/>
      <c r="D22" s="138"/>
      <c r="E22" s="138"/>
      <c r="F22" s="138"/>
      <c r="G22" s="138"/>
    </row>
    <row r="23" spans="1:7" ht="12.75" customHeight="1" x14ac:dyDescent="0.2">
      <c r="A23" s="139" t="s">
        <v>13</v>
      </c>
      <c r="B23" s="139"/>
      <c r="C23" s="139"/>
      <c r="D23" s="139"/>
      <c r="E23" s="139"/>
      <c r="F23" s="139"/>
      <c r="G23" s="139"/>
    </row>
    <row r="24" spans="1:7" ht="18" customHeight="1" x14ac:dyDescent="0.2">
      <c r="A24" s="141" t="s">
        <v>175</v>
      </c>
      <c r="B24" s="138"/>
      <c r="C24" s="138"/>
      <c r="D24" s="138"/>
      <c r="E24" s="138"/>
      <c r="F24" s="138"/>
      <c r="G24" s="138"/>
    </row>
  </sheetData>
  <mergeCells count="11">
    <mergeCell ref="A24:G24"/>
    <mergeCell ref="E8:G8"/>
    <mergeCell ref="E9:G9"/>
    <mergeCell ref="E14:G14"/>
    <mergeCell ref="E15:G15"/>
    <mergeCell ref="A21:G21"/>
    <mergeCell ref="E1:G1"/>
    <mergeCell ref="E3:G3"/>
    <mergeCell ref="A22:G22"/>
    <mergeCell ref="A23:G23"/>
    <mergeCell ref="D2:G2"/>
  </mergeCells>
  <pageMargins left="0.39370078740157483" right="0.39370078740157483" top="0.39370078740157483" bottom="0.59055118110236227" header="0.31496062992125984" footer="0.31496062992125984"/>
  <pageSetup paperSize="9" scale="8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6"/>
  <sheetViews>
    <sheetView topLeftCell="A14" workbookViewId="0">
      <selection activeCell="L8" sqref="L8:L9"/>
    </sheetView>
  </sheetViews>
  <sheetFormatPr defaultRowHeight="12.75" x14ac:dyDescent="0.2"/>
  <cols>
    <col min="1" max="1" width="24.83203125" customWidth="1"/>
    <col min="2" max="2" width="19.5" customWidth="1"/>
    <col min="3" max="3" width="30.83203125" customWidth="1"/>
    <col min="4" max="4" width="13.1640625" customWidth="1"/>
    <col min="5" max="5" width="15.83203125" customWidth="1"/>
    <col min="6" max="6" width="12" customWidth="1"/>
    <col min="7" max="7" width="10.1640625" customWidth="1"/>
    <col min="8" max="8" width="10" customWidth="1"/>
    <col min="9" max="9" width="12.83203125" customWidth="1"/>
    <col min="10" max="10" width="9.1640625" customWidth="1"/>
    <col min="11" max="11" width="8.83203125" customWidth="1"/>
    <col min="12" max="12" width="9" customWidth="1"/>
    <col min="13" max="13" width="8" customWidth="1"/>
    <col min="14" max="14" width="9" customWidth="1"/>
    <col min="15" max="15" width="6.6640625" customWidth="1"/>
    <col min="16" max="16" width="8.33203125" customWidth="1"/>
    <col min="17" max="17" width="6.5" customWidth="1"/>
    <col min="18" max="18" width="10.33203125" customWidth="1"/>
    <col min="19" max="19" width="12.33203125" customWidth="1"/>
  </cols>
  <sheetData>
    <row r="1" spans="1:19" x14ac:dyDescent="0.2">
      <c r="A1" s="5" t="s">
        <v>0</v>
      </c>
    </row>
    <row r="2" spans="1:19" ht="15.75" x14ac:dyDescent="0.2">
      <c r="A2" s="148" t="s">
        <v>14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</row>
    <row r="3" spans="1:19" ht="14.25" x14ac:dyDescent="0.2">
      <c r="A3" s="149" t="s">
        <v>15</v>
      </c>
      <c r="B3" s="149"/>
      <c r="C3" s="149"/>
      <c r="D3" s="149"/>
      <c r="E3" s="149"/>
      <c r="F3" s="149"/>
      <c r="G3" s="149"/>
      <c r="H3" s="149"/>
      <c r="I3" s="149"/>
      <c r="J3" s="149"/>
      <c r="K3" s="149"/>
      <c r="L3" s="149"/>
      <c r="M3" s="149"/>
      <c r="N3" s="149"/>
      <c r="O3" s="149"/>
      <c r="P3" s="149"/>
      <c r="Q3" s="149"/>
      <c r="R3" s="149"/>
      <c r="S3" s="149"/>
    </row>
    <row r="4" spans="1:19" ht="48" customHeight="1" x14ac:dyDescent="0.2">
      <c r="A4" s="144" t="s">
        <v>294</v>
      </c>
      <c r="B4" s="144" t="s">
        <v>16</v>
      </c>
      <c r="C4" s="144" t="s">
        <v>17</v>
      </c>
      <c r="D4" s="146" t="s">
        <v>18</v>
      </c>
      <c r="E4" s="150"/>
      <c r="F4" s="147"/>
      <c r="G4" s="146" t="s">
        <v>19</v>
      </c>
      <c r="H4" s="147"/>
      <c r="I4" s="146" t="s">
        <v>20</v>
      </c>
      <c r="J4" s="147"/>
      <c r="K4" s="146" t="s">
        <v>21</v>
      </c>
      <c r="L4" s="150"/>
      <c r="M4" s="150"/>
      <c r="N4" s="150"/>
      <c r="O4" s="150"/>
      <c r="P4" s="147"/>
      <c r="Q4" s="146" t="s">
        <v>22</v>
      </c>
      <c r="R4" s="150"/>
      <c r="S4" s="147"/>
    </row>
    <row r="5" spans="1:19" ht="64.5" customHeight="1" x14ac:dyDescent="0.2">
      <c r="A5" s="152"/>
      <c r="B5" s="152"/>
      <c r="C5" s="152"/>
      <c r="D5" s="144" t="s">
        <v>23</v>
      </c>
      <c r="E5" s="144" t="s">
        <v>24</v>
      </c>
      <c r="F5" s="144" t="s">
        <v>25</v>
      </c>
      <c r="G5" s="17" t="s">
        <v>26</v>
      </c>
      <c r="H5" s="17" t="s">
        <v>27</v>
      </c>
      <c r="I5" s="151" t="s">
        <v>0</v>
      </c>
      <c r="J5" s="151" t="s">
        <v>0</v>
      </c>
      <c r="K5" s="146" t="s">
        <v>199</v>
      </c>
      <c r="L5" s="147"/>
      <c r="M5" s="146" t="s">
        <v>197</v>
      </c>
      <c r="N5" s="147"/>
      <c r="O5" s="146" t="s">
        <v>200</v>
      </c>
      <c r="P5" s="147"/>
      <c r="Q5" s="151" t="s">
        <v>0</v>
      </c>
      <c r="R5" s="151" t="s">
        <v>0</v>
      </c>
      <c r="S5" s="151" t="s">
        <v>0</v>
      </c>
    </row>
    <row r="6" spans="1:19" ht="59.25" customHeight="1" x14ac:dyDescent="0.2">
      <c r="A6" s="145"/>
      <c r="B6" s="145"/>
      <c r="C6" s="145"/>
      <c r="D6" s="145"/>
      <c r="E6" s="145"/>
      <c r="F6" s="145"/>
      <c r="G6" s="17" t="s">
        <v>0</v>
      </c>
      <c r="H6" s="17" t="s">
        <v>0</v>
      </c>
      <c r="I6" s="12" t="s">
        <v>28</v>
      </c>
      <c r="J6" s="12" t="s">
        <v>29</v>
      </c>
      <c r="K6" s="12" t="s">
        <v>30</v>
      </c>
      <c r="L6" s="12" t="s">
        <v>31</v>
      </c>
      <c r="M6" s="12" t="s">
        <v>30</v>
      </c>
      <c r="N6" s="12" t="s">
        <v>31</v>
      </c>
      <c r="O6" s="12" t="s">
        <v>30</v>
      </c>
      <c r="P6" s="12" t="s">
        <v>31</v>
      </c>
      <c r="Q6" s="12" t="s">
        <v>32</v>
      </c>
      <c r="R6" s="12" t="s">
        <v>33</v>
      </c>
      <c r="S6" s="12" t="s">
        <v>34</v>
      </c>
    </row>
    <row r="7" spans="1:19" x14ac:dyDescent="0.2">
      <c r="A7" s="12" t="s">
        <v>35</v>
      </c>
      <c r="B7" s="12" t="s">
        <v>36</v>
      </c>
      <c r="C7" s="12" t="s">
        <v>37</v>
      </c>
      <c r="D7" s="12" t="s">
        <v>38</v>
      </c>
      <c r="E7" s="12" t="s">
        <v>39</v>
      </c>
      <c r="F7" s="12" t="s">
        <v>40</v>
      </c>
      <c r="G7" s="12" t="s">
        <v>41</v>
      </c>
      <c r="H7" s="12" t="s">
        <v>42</v>
      </c>
      <c r="I7" s="12" t="s">
        <v>43</v>
      </c>
      <c r="J7" s="12" t="s">
        <v>44</v>
      </c>
      <c r="K7" s="12" t="s">
        <v>45</v>
      </c>
      <c r="L7" s="12" t="s">
        <v>46</v>
      </c>
      <c r="M7" s="12" t="s">
        <v>47</v>
      </c>
      <c r="N7" s="12" t="s">
        <v>48</v>
      </c>
      <c r="O7" s="12" t="s">
        <v>49</v>
      </c>
      <c r="P7" s="12" t="s">
        <v>50</v>
      </c>
      <c r="Q7" s="12" t="s">
        <v>51</v>
      </c>
      <c r="R7" s="12" t="s">
        <v>52</v>
      </c>
      <c r="S7" s="12" t="s">
        <v>53</v>
      </c>
    </row>
    <row r="8" spans="1:19" ht="409.5" x14ac:dyDescent="0.2">
      <c r="A8" s="35" t="s">
        <v>154</v>
      </c>
      <c r="B8" s="9" t="s">
        <v>168</v>
      </c>
      <c r="C8" s="9" t="s">
        <v>55</v>
      </c>
      <c r="D8" s="9" t="s">
        <v>150</v>
      </c>
      <c r="E8" s="9" t="s">
        <v>55</v>
      </c>
      <c r="F8" s="9" t="s">
        <v>0</v>
      </c>
      <c r="G8" s="9" t="s">
        <v>56</v>
      </c>
      <c r="H8" s="9" t="s">
        <v>0</v>
      </c>
      <c r="I8" s="9" t="s">
        <v>57</v>
      </c>
      <c r="J8" s="9" t="s">
        <v>58</v>
      </c>
      <c r="K8" s="10"/>
      <c r="L8" s="10">
        <v>383</v>
      </c>
      <c r="M8" s="10"/>
      <c r="N8" s="10">
        <f>L8</f>
        <v>383</v>
      </c>
      <c r="O8" s="10"/>
      <c r="P8" s="10">
        <f>N8</f>
        <v>383</v>
      </c>
      <c r="Q8" s="11" t="s">
        <v>59</v>
      </c>
      <c r="R8" s="11" t="s">
        <v>60</v>
      </c>
      <c r="S8" s="11" t="s">
        <v>151</v>
      </c>
    </row>
    <row r="9" spans="1:19" ht="409.5" x14ac:dyDescent="0.2">
      <c r="A9" s="35" t="s">
        <v>155</v>
      </c>
      <c r="B9" s="9" t="s">
        <v>169</v>
      </c>
      <c r="C9" s="9" t="s">
        <v>156</v>
      </c>
      <c r="D9" s="9" t="s">
        <v>150</v>
      </c>
      <c r="E9" s="9" t="s">
        <v>129</v>
      </c>
      <c r="F9" s="9" t="s">
        <v>0</v>
      </c>
      <c r="G9" s="9" t="s">
        <v>56</v>
      </c>
      <c r="H9" s="9" t="s">
        <v>0</v>
      </c>
      <c r="I9" s="9" t="s">
        <v>57</v>
      </c>
      <c r="J9" s="9" t="s">
        <v>58</v>
      </c>
      <c r="K9" s="10"/>
      <c r="L9" s="10">
        <v>93</v>
      </c>
      <c r="M9" s="10"/>
      <c r="N9" s="10">
        <f>L9</f>
        <v>93</v>
      </c>
      <c r="O9" s="10"/>
      <c r="P9" s="10">
        <f>N9</f>
        <v>93</v>
      </c>
      <c r="Q9" s="11" t="s">
        <v>59</v>
      </c>
      <c r="R9" s="11" t="s">
        <v>60</v>
      </c>
      <c r="S9" s="11" t="s">
        <v>151</v>
      </c>
    </row>
    <row r="10" spans="1:19" ht="225" x14ac:dyDescent="0.2">
      <c r="A10" s="35" t="s">
        <v>176</v>
      </c>
      <c r="B10" s="9" t="s">
        <v>201</v>
      </c>
      <c r="C10" s="9" t="s">
        <v>156</v>
      </c>
      <c r="D10" s="9" t="s">
        <v>177</v>
      </c>
      <c r="E10" s="9" t="s">
        <v>156</v>
      </c>
      <c r="F10" s="9" t="s">
        <v>0</v>
      </c>
      <c r="G10" s="9" t="s">
        <v>56</v>
      </c>
      <c r="H10" s="9" t="s">
        <v>0</v>
      </c>
      <c r="I10" s="9" t="s">
        <v>57</v>
      </c>
      <c r="J10" s="9" t="s">
        <v>58</v>
      </c>
      <c r="K10" s="10" t="s">
        <v>0</v>
      </c>
      <c r="L10" s="10">
        <v>10</v>
      </c>
      <c r="M10" s="10" t="s">
        <v>0</v>
      </c>
      <c r="N10" s="10">
        <v>15</v>
      </c>
      <c r="O10" s="10"/>
      <c r="P10" s="10">
        <v>15</v>
      </c>
      <c r="Q10" s="11" t="s">
        <v>59</v>
      </c>
      <c r="R10" s="97" t="s">
        <v>178</v>
      </c>
      <c r="S10" s="11" t="s">
        <v>151</v>
      </c>
    </row>
    <row r="11" spans="1:19" ht="225" x14ac:dyDescent="0.2">
      <c r="A11" s="35" t="s">
        <v>291</v>
      </c>
      <c r="B11" s="9" t="s">
        <v>202</v>
      </c>
      <c r="C11" s="9" t="s">
        <v>156</v>
      </c>
      <c r="D11" s="9" t="s">
        <v>179</v>
      </c>
      <c r="E11" s="9" t="s">
        <v>156</v>
      </c>
      <c r="F11" s="9" t="s">
        <v>0</v>
      </c>
      <c r="G11" s="9" t="s">
        <v>56</v>
      </c>
      <c r="H11" s="9" t="s">
        <v>0</v>
      </c>
      <c r="I11" s="9" t="s">
        <v>57</v>
      </c>
      <c r="J11" s="9" t="s">
        <v>58</v>
      </c>
      <c r="K11" s="10" t="s">
        <v>0</v>
      </c>
      <c r="L11" s="10">
        <v>10</v>
      </c>
      <c r="M11" s="10" t="s">
        <v>0</v>
      </c>
      <c r="N11" s="10">
        <v>15</v>
      </c>
      <c r="O11" s="10"/>
      <c r="P11" s="10">
        <v>15</v>
      </c>
      <c r="Q11" s="11" t="s">
        <v>59</v>
      </c>
      <c r="R11" s="97" t="s">
        <v>178</v>
      </c>
      <c r="S11" s="11" t="s">
        <v>151</v>
      </c>
    </row>
    <row r="12" spans="1:19" ht="225" x14ac:dyDescent="0.2">
      <c r="A12" s="35" t="s">
        <v>195</v>
      </c>
      <c r="B12" s="9" t="s">
        <v>203</v>
      </c>
      <c r="C12" s="9" t="s">
        <v>156</v>
      </c>
      <c r="D12" s="9" t="s">
        <v>180</v>
      </c>
      <c r="E12" s="9" t="s">
        <v>156</v>
      </c>
      <c r="F12" s="9"/>
      <c r="G12" s="9" t="s">
        <v>56</v>
      </c>
      <c r="H12" s="9"/>
      <c r="I12" s="9" t="s">
        <v>57</v>
      </c>
      <c r="J12" s="9" t="s">
        <v>58</v>
      </c>
      <c r="K12" s="10"/>
      <c r="L12" s="10">
        <v>10</v>
      </c>
      <c r="M12" s="10"/>
      <c r="N12" s="10">
        <v>15</v>
      </c>
      <c r="O12" s="10"/>
      <c r="P12" s="10">
        <v>15</v>
      </c>
      <c r="Q12" s="11" t="s">
        <v>59</v>
      </c>
      <c r="R12" s="11" t="s">
        <v>178</v>
      </c>
      <c r="S12" s="11" t="s">
        <v>151</v>
      </c>
    </row>
    <row r="13" spans="1:19" ht="225" x14ac:dyDescent="0.2">
      <c r="A13" s="35" t="s">
        <v>193</v>
      </c>
      <c r="B13" s="9" t="s">
        <v>204</v>
      </c>
      <c r="C13" s="9" t="s">
        <v>156</v>
      </c>
      <c r="D13" s="9" t="s">
        <v>181</v>
      </c>
      <c r="E13" s="9" t="s">
        <v>156</v>
      </c>
      <c r="F13" s="9"/>
      <c r="G13" s="9" t="s">
        <v>56</v>
      </c>
      <c r="H13" s="9"/>
      <c r="I13" s="9" t="s">
        <v>57</v>
      </c>
      <c r="J13" s="9" t="s">
        <v>58</v>
      </c>
      <c r="K13" s="10"/>
      <c r="L13" s="10">
        <v>10</v>
      </c>
      <c r="M13" s="10"/>
      <c r="N13" s="10">
        <f t="shared" ref="N13:N15" si="0">L13</f>
        <v>10</v>
      </c>
      <c r="O13" s="10"/>
      <c r="P13" s="10">
        <f t="shared" ref="P13:P15" si="1">N13</f>
        <v>10</v>
      </c>
      <c r="Q13" s="11" t="s">
        <v>59</v>
      </c>
      <c r="R13" s="11" t="s">
        <v>178</v>
      </c>
      <c r="S13" s="11" t="s">
        <v>151</v>
      </c>
    </row>
    <row r="14" spans="1:19" ht="225" x14ac:dyDescent="0.2">
      <c r="A14" s="35" t="s">
        <v>292</v>
      </c>
      <c r="B14" s="9" t="s">
        <v>205</v>
      </c>
      <c r="C14" s="9" t="s">
        <v>156</v>
      </c>
      <c r="D14" s="9" t="s">
        <v>182</v>
      </c>
      <c r="E14" s="9" t="s">
        <v>156</v>
      </c>
      <c r="F14" s="9"/>
      <c r="G14" s="9" t="s">
        <v>56</v>
      </c>
      <c r="H14" s="9"/>
      <c r="I14" s="9" t="s">
        <v>57</v>
      </c>
      <c r="J14" s="9" t="s">
        <v>58</v>
      </c>
      <c r="K14" s="10"/>
      <c r="L14" s="10">
        <v>10</v>
      </c>
      <c r="M14" s="10"/>
      <c r="N14" s="10">
        <f t="shared" ref="N14" si="2">L14</f>
        <v>10</v>
      </c>
      <c r="O14" s="10"/>
      <c r="P14" s="10">
        <f t="shared" ref="P14" si="3">N14</f>
        <v>10</v>
      </c>
      <c r="Q14" s="11" t="s">
        <v>59</v>
      </c>
      <c r="R14" s="11" t="s">
        <v>178</v>
      </c>
      <c r="S14" s="11" t="s">
        <v>151</v>
      </c>
    </row>
    <row r="15" spans="1:19" ht="225" x14ac:dyDescent="0.2">
      <c r="A15" s="35" t="s">
        <v>194</v>
      </c>
      <c r="B15" s="9" t="s">
        <v>206</v>
      </c>
      <c r="C15" s="9" t="s">
        <v>156</v>
      </c>
      <c r="D15" s="9" t="s">
        <v>183</v>
      </c>
      <c r="E15" s="9" t="s">
        <v>156</v>
      </c>
      <c r="F15" s="9"/>
      <c r="G15" s="9" t="s">
        <v>56</v>
      </c>
      <c r="H15" s="9"/>
      <c r="I15" s="9" t="s">
        <v>57</v>
      </c>
      <c r="J15" s="9" t="s">
        <v>58</v>
      </c>
      <c r="K15" s="10"/>
      <c r="L15" s="10">
        <v>10</v>
      </c>
      <c r="M15" s="10"/>
      <c r="N15" s="10">
        <f t="shared" si="0"/>
        <v>10</v>
      </c>
      <c r="O15" s="10"/>
      <c r="P15" s="10">
        <f t="shared" si="1"/>
        <v>10</v>
      </c>
      <c r="Q15" s="11" t="s">
        <v>59</v>
      </c>
      <c r="R15" s="11" t="s">
        <v>178</v>
      </c>
      <c r="S15" s="11" t="s">
        <v>151</v>
      </c>
    </row>
    <row r="16" spans="1:19" ht="263.45" customHeight="1" x14ac:dyDescent="0.2">
      <c r="A16" s="35" t="s">
        <v>166</v>
      </c>
      <c r="B16" s="9" t="s">
        <v>170</v>
      </c>
      <c r="C16" s="9" t="s">
        <v>164</v>
      </c>
      <c r="D16" s="9" t="s">
        <v>140</v>
      </c>
      <c r="E16" s="9" t="s">
        <v>165</v>
      </c>
      <c r="F16" s="9"/>
      <c r="G16" s="9" t="s">
        <v>56</v>
      </c>
      <c r="H16" s="9"/>
      <c r="I16" s="9" t="s">
        <v>153</v>
      </c>
      <c r="J16" s="9" t="s">
        <v>58</v>
      </c>
      <c r="K16" s="10"/>
      <c r="L16" s="10">
        <f>L8+L9</f>
        <v>476</v>
      </c>
      <c r="M16" s="10"/>
      <c r="N16" s="10">
        <f>N8+N9</f>
        <v>476</v>
      </c>
      <c r="O16" s="10"/>
      <c r="P16" s="10">
        <f>P8+P9</f>
        <v>476</v>
      </c>
      <c r="Q16" s="11" t="s">
        <v>141</v>
      </c>
      <c r="R16" s="23">
        <v>41967</v>
      </c>
      <c r="S16" s="11" t="s">
        <v>152</v>
      </c>
    </row>
  </sheetData>
  <mergeCells count="16">
    <mergeCell ref="F5:F6"/>
    <mergeCell ref="K5:L5"/>
    <mergeCell ref="M5:N5"/>
    <mergeCell ref="O5:P5"/>
    <mergeCell ref="A2:S2"/>
    <mergeCell ref="A3:S3"/>
    <mergeCell ref="D4:F4"/>
    <mergeCell ref="G4:H4"/>
    <mergeCell ref="I4:J5"/>
    <mergeCell ref="K4:P4"/>
    <mergeCell ref="Q4:S5"/>
    <mergeCell ref="D5:D6"/>
    <mergeCell ref="A4:A6"/>
    <mergeCell ref="B4:B6"/>
    <mergeCell ref="C4:C6"/>
    <mergeCell ref="E5:E6"/>
  </mergeCells>
  <pageMargins left="0.39370078740157483" right="0.39370078740157483" top="0.39370078740157483" bottom="0.59055118110236227" header="0.31496062992125984" footer="0.31496062992125984"/>
  <pageSetup paperSize="9" scale="65" fitToHeight="0" orientation="landscape" r:id="rId1"/>
  <headerFooter>
    <oddFooter>&amp;C&amp;P из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5"/>
  <sheetViews>
    <sheetView topLeftCell="A55" workbookViewId="0">
      <selection activeCell="J59" sqref="J59"/>
    </sheetView>
  </sheetViews>
  <sheetFormatPr defaultColWidth="8.83203125" defaultRowHeight="12.75" x14ac:dyDescent="0.2"/>
  <cols>
    <col min="1" max="1" width="20.83203125" style="54" customWidth="1"/>
    <col min="2" max="2" width="22.5" style="54" customWidth="1"/>
    <col min="3" max="7" width="15" style="54" customWidth="1"/>
    <col min="8" max="8" width="30.1640625" style="54" customWidth="1"/>
    <col min="9" max="9" width="10.1640625" style="54" customWidth="1"/>
    <col min="10" max="10" width="12.33203125" style="54" customWidth="1"/>
    <col min="11" max="11" width="12.5" style="54" customWidth="1"/>
    <col min="12" max="12" width="13.1640625" style="54" customWidth="1"/>
    <col min="13" max="13" width="21.6640625" style="54" customWidth="1"/>
    <col min="14" max="16384" width="8.83203125" style="54"/>
  </cols>
  <sheetData>
    <row r="1" spans="1:13" ht="57.95" customHeight="1" x14ac:dyDescent="0.2">
      <c r="A1" s="153" t="s">
        <v>61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</row>
    <row r="2" spans="1:13" ht="102.75" customHeight="1" x14ac:dyDescent="0.2">
      <c r="A2" s="154" t="s">
        <v>294</v>
      </c>
      <c r="B2" s="156" t="s">
        <v>16</v>
      </c>
      <c r="C2" s="156" t="s">
        <v>18</v>
      </c>
      <c r="D2" s="156"/>
      <c r="E2" s="156"/>
      <c r="F2" s="156" t="s">
        <v>19</v>
      </c>
      <c r="G2" s="156"/>
      <c r="H2" s="156" t="s">
        <v>62</v>
      </c>
      <c r="I2" s="156"/>
      <c r="J2" s="156" t="s">
        <v>63</v>
      </c>
      <c r="K2" s="156"/>
      <c r="L2" s="156"/>
      <c r="M2" s="156" t="s">
        <v>64</v>
      </c>
    </row>
    <row r="3" spans="1:13" ht="105.6" customHeight="1" x14ac:dyDescent="0.2">
      <c r="A3" s="155"/>
      <c r="B3" s="156" t="s">
        <v>0</v>
      </c>
      <c r="C3" s="55" t="s">
        <v>23</v>
      </c>
      <c r="D3" s="55" t="s">
        <v>24</v>
      </c>
      <c r="E3" s="55" t="s">
        <v>25</v>
      </c>
      <c r="F3" s="55" t="s">
        <v>26</v>
      </c>
      <c r="G3" s="55" t="s">
        <v>27</v>
      </c>
      <c r="H3" s="55" t="s">
        <v>28</v>
      </c>
      <c r="I3" s="55" t="s">
        <v>29</v>
      </c>
      <c r="J3" s="55" t="s">
        <v>196</v>
      </c>
      <c r="K3" s="55" t="s">
        <v>197</v>
      </c>
      <c r="L3" s="55" t="s">
        <v>198</v>
      </c>
      <c r="M3" s="156" t="s">
        <v>0</v>
      </c>
    </row>
    <row r="4" spans="1:13" ht="337.5" x14ac:dyDescent="0.2">
      <c r="A4" s="56" t="s">
        <v>154</v>
      </c>
      <c r="B4" s="56" t="s">
        <v>184</v>
      </c>
      <c r="C4" s="56" t="s">
        <v>150</v>
      </c>
      <c r="D4" s="56" t="s">
        <v>55</v>
      </c>
      <c r="E4" s="56" t="s">
        <v>0</v>
      </c>
      <c r="F4" s="56" t="s">
        <v>56</v>
      </c>
      <c r="G4" s="56" t="s">
        <v>0</v>
      </c>
      <c r="H4" s="56" t="s">
        <v>146</v>
      </c>
      <c r="I4" s="56" t="s">
        <v>66</v>
      </c>
      <c r="J4" s="57">
        <v>100</v>
      </c>
      <c r="K4" s="57">
        <v>100</v>
      </c>
      <c r="L4" s="57">
        <v>100</v>
      </c>
      <c r="M4" s="58">
        <v>5</v>
      </c>
    </row>
    <row r="5" spans="1:13" ht="337.5" x14ac:dyDescent="0.2">
      <c r="A5" s="56" t="s">
        <v>154</v>
      </c>
      <c r="B5" s="56" t="s">
        <v>167</v>
      </c>
      <c r="C5" s="56" t="s">
        <v>150</v>
      </c>
      <c r="D5" s="56" t="s">
        <v>55</v>
      </c>
      <c r="E5" s="56" t="s">
        <v>0</v>
      </c>
      <c r="F5" s="56" t="s">
        <v>56</v>
      </c>
      <c r="G5" s="56" t="s">
        <v>0</v>
      </c>
      <c r="H5" s="56" t="s">
        <v>67</v>
      </c>
      <c r="I5" s="56" t="s">
        <v>66</v>
      </c>
      <c r="J5" s="57">
        <v>0</v>
      </c>
      <c r="K5" s="57">
        <v>0</v>
      </c>
      <c r="L5" s="57">
        <v>0</v>
      </c>
      <c r="M5" s="58">
        <v>5</v>
      </c>
    </row>
    <row r="6" spans="1:13" ht="337.5" x14ac:dyDescent="0.2">
      <c r="A6" s="56" t="s">
        <v>154</v>
      </c>
      <c r="B6" s="56" t="s">
        <v>167</v>
      </c>
      <c r="C6" s="56" t="s">
        <v>150</v>
      </c>
      <c r="D6" s="56" t="s">
        <v>55</v>
      </c>
      <c r="E6" s="56" t="s">
        <v>0</v>
      </c>
      <c r="F6" s="56" t="s">
        <v>56</v>
      </c>
      <c r="G6" s="56" t="s">
        <v>0</v>
      </c>
      <c r="H6" s="56" t="s">
        <v>149</v>
      </c>
      <c r="I6" s="56" t="s">
        <v>66</v>
      </c>
      <c r="J6" s="57">
        <v>95</v>
      </c>
      <c r="K6" s="57">
        <v>95</v>
      </c>
      <c r="L6" s="57">
        <v>95</v>
      </c>
      <c r="M6" s="58">
        <v>5</v>
      </c>
    </row>
    <row r="7" spans="1:13" ht="234" customHeight="1" x14ac:dyDescent="0.2">
      <c r="A7" s="56" t="s">
        <v>154</v>
      </c>
      <c r="B7" s="56" t="s">
        <v>167</v>
      </c>
      <c r="C7" s="56" t="s">
        <v>150</v>
      </c>
      <c r="D7" s="56" t="s">
        <v>55</v>
      </c>
      <c r="E7" s="56" t="s">
        <v>0</v>
      </c>
      <c r="F7" s="56" t="s">
        <v>56</v>
      </c>
      <c r="G7" s="56" t="s">
        <v>0</v>
      </c>
      <c r="H7" s="56" t="s">
        <v>65</v>
      </c>
      <c r="I7" s="56" t="s">
        <v>66</v>
      </c>
      <c r="J7" s="57">
        <v>100</v>
      </c>
      <c r="K7" s="57">
        <v>100</v>
      </c>
      <c r="L7" s="57">
        <v>100</v>
      </c>
      <c r="M7" s="58">
        <v>5</v>
      </c>
    </row>
    <row r="8" spans="1:13" ht="146.44999999999999" customHeight="1" x14ac:dyDescent="0.2">
      <c r="A8" s="56" t="s">
        <v>154</v>
      </c>
      <c r="B8" s="56" t="s">
        <v>167</v>
      </c>
      <c r="C8" s="56" t="s">
        <v>150</v>
      </c>
      <c r="D8" s="56" t="s">
        <v>55</v>
      </c>
      <c r="E8" s="56" t="s">
        <v>0</v>
      </c>
      <c r="F8" s="56" t="s">
        <v>56</v>
      </c>
      <c r="G8" s="56" t="s">
        <v>0</v>
      </c>
      <c r="H8" s="56" t="s">
        <v>148</v>
      </c>
      <c r="I8" s="56" t="s">
        <v>66</v>
      </c>
      <c r="J8" s="57">
        <v>100</v>
      </c>
      <c r="K8" s="57">
        <v>100</v>
      </c>
      <c r="L8" s="57">
        <v>100</v>
      </c>
      <c r="M8" s="58">
        <v>5</v>
      </c>
    </row>
    <row r="9" spans="1:13" ht="409.5" x14ac:dyDescent="0.2">
      <c r="A9" s="56" t="s">
        <v>154</v>
      </c>
      <c r="B9" s="56" t="s">
        <v>167</v>
      </c>
      <c r="C9" s="56" t="s">
        <v>150</v>
      </c>
      <c r="D9" s="56" t="s">
        <v>55</v>
      </c>
      <c r="E9" s="56" t="s">
        <v>0</v>
      </c>
      <c r="F9" s="56" t="s">
        <v>56</v>
      </c>
      <c r="G9" s="56" t="s">
        <v>0</v>
      </c>
      <c r="H9" s="56" t="s">
        <v>147</v>
      </c>
      <c r="I9" s="56" t="s">
        <v>66</v>
      </c>
      <c r="J9" s="57">
        <v>100</v>
      </c>
      <c r="K9" s="57">
        <v>100</v>
      </c>
      <c r="L9" s="57">
        <v>100</v>
      </c>
      <c r="M9" s="58">
        <v>5</v>
      </c>
    </row>
    <row r="10" spans="1:13" ht="337.5" x14ac:dyDescent="0.2">
      <c r="A10" s="24" t="s">
        <v>155</v>
      </c>
      <c r="B10" s="24" t="s">
        <v>185</v>
      </c>
      <c r="C10" s="24" t="s">
        <v>150</v>
      </c>
      <c r="D10" s="24" t="s">
        <v>129</v>
      </c>
      <c r="E10" s="24"/>
      <c r="F10" s="24" t="s">
        <v>56</v>
      </c>
      <c r="G10" s="24"/>
      <c r="H10" s="24" t="s">
        <v>146</v>
      </c>
      <c r="I10" s="24" t="s">
        <v>66</v>
      </c>
      <c r="J10" s="59">
        <v>100</v>
      </c>
      <c r="K10" s="59">
        <v>100</v>
      </c>
      <c r="L10" s="59">
        <v>100</v>
      </c>
      <c r="M10" s="60">
        <v>5</v>
      </c>
    </row>
    <row r="11" spans="1:13" ht="337.5" x14ac:dyDescent="0.2">
      <c r="A11" s="24" t="s">
        <v>155</v>
      </c>
      <c r="B11" s="24" t="s">
        <v>185</v>
      </c>
      <c r="C11" s="24" t="s">
        <v>150</v>
      </c>
      <c r="D11" s="24" t="s">
        <v>129</v>
      </c>
      <c r="E11" s="24"/>
      <c r="F11" s="24" t="s">
        <v>56</v>
      </c>
      <c r="G11" s="24"/>
      <c r="H11" s="24" t="s">
        <v>67</v>
      </c>
      <c r="I11" s="24" t="s">
        <v>66</v>
      </c>
      <c r="J11" s="59">
        <v>0</v>
      </c>
      <c r="K11" s="59">
        <v>0</v>
      </c>
      <c r="L11" s="59">
        <v>0</v>
      </c>
      <c r="M11" s="60">
        <v>5</v>
      </c>
    </row>
    <row r="12" spans="1:13" ht="337.5" x14ac:dyDescent="0.2">
      <c r="A12" s="24" t="s">
        <v>155</v>
      </c>
      <c r="B12" s="24" t="s">
        <v>185</v>
      </c>
      <c r="C12" s="24" t="s">
        <v>150</v>
      </c>
      <c r="D12" s="24" t="s">
        <v>129</v>
      </c>
      <c r="E12" s="24"/>
      <c r="F12" s="24" t="s">
        <v>56</v>
      </c>
      <c r="G12" s="24"/>
      <c r="H12" s="24" t="s">
        <v>149</v>
      </c>
      <c r="I12" s="24" t="s">
        <v>66</v>
      </c>
      <c r="J12" s="59">
        <v>95</v>
      </c>
      <c r="K12" s="59">
        <v>95</v>
      </c>
      <c r="L12" s="59">
        <v>95</v>
      </c>
      <c r="M12" s="60">
        <v>5</v>
      </c>
    </row>
    <row r="13" spans="1:13" ht="337.5" x14ac:dyDescent="0.2">
      <c r="A13" s="24" t="s">
        <v>155</v>
      </c>
      <c r="B13" s="24" t="s">
        <v>185</v>
      </c>
      <c r="C13" s="24" t="s">
        <v>150</v>
      </c>
      <c r="D13" s="24" t="s">
        <v>129</v>
      </c>
      <c r="E13" s="24" t="s">
        <v>0</v>
      </c>
      <c r="F13" s="24" t="s">
        <v>56</v>
      </c>
      <c r="G13" s="24" t="s">
        <v>0</v>
      </c>
      <c r="H13" s="24" t="s">
        <v>65</v>
      </c>
      <c r="I13" s="24" t="s">
        <v>66</v>
      </c>
      <c r="J13" s="59">
        <v>100</v>
      </c>
      <c r="K13" s="59">
        <v>100</v>
      </c>
      <c r="L13" s="59">
        <v>100</v>
      </c>
      <c r="M13" s="60">
        <v>5</v>
      </c>
    </row>
    <row r="14" spans="1:13" ht="337.5" x14ac:dyDescent="0.2">
      <c r="A14" s="24" t="s">
        <v>155</v>
      </c>
      <c r="B14" s="24" t="s">
        <v>185</v>
      </c>
      <c r="C14" s="24" t="s">
        <v>150</v>
      </c>
      <c r="D14" s="24" t="s">
        <v>129</v>
      </c>
      <c r="E14" s="24"/>
      <c r="F14" s="24" t="s">
        <v>56</v>
      </c>
      <c r="G14" s="24"/>
      <c r="H14" s="24" t="s">
        <v>148</v>
      </c>
      <c r="I14" s="24" t="s">
        <v>66</v>
      </c>
      <c r="J14" s="59">
        <v>100</v>
      </c>
      <c r="K14" s="59">
        <v>100</v>
      </c>
      <c r="L14" s="59">
        <v>100</v>
      </c>
      <c r="M14" s="60">
        <v>5</v>
      </c>
    </row>
    <row r="15" spans="1:13" ht="409.5" x14ac:dyDescent="0.2">
      <c r="A15" s="25" t="s">
        <v>155</v>
      </c>
      <c r="B15" s="25" t="s">
        <v>185</v>
      </c>
      <c r="C15" s="25" t="s">
        <v>150</v>
      </c>
      <c r="D15" s="25" t="s">
        <v>129</v>
      </c>
      <c r="E15" s="25"/>
      <c r="F15" s="25" t="s">
        <v>56</v>
      </c>
      <c r="G15" s="25"/>
      <c r="H15" s="25" t="s">
        <v>147</v>
      </c>
      <c r="I15" s="25" t="s">
        <v>66</v>
      </c>
      <c r="J15" s="61">
        <v>100</v>
      </c>
      <c r="K15" s="61">
        <v>100</v>
      </c>
      <c r="L15" s="61">
        <v>100</v>
      </c>
      <c r="M15" s="62">
        <v>5</v>
      </c>
    </row>
    <row r="16" spans="1:13" ht="50.45" customHeight="1" x14ac:dyDescent="0.2">
      <c r="A16" s="103" t="s">
        <v>176</v>
      </c>
      <c r="B16" s="104" t="s">
        <v>186</v>
      </c>
      <c r="C16" s="105" t="s">
        <v>177</v>
      </c>
      <c r="D16" s="104" t="s">
        <v>156</v>
      </c>
      <c r="E16" s="104"/>
      <c r="F16" s="104" t="s">
        <v>56</v>
      </c>
      <c r="G16" s="104"/>
      <c r="H16" s="104" t="s">
        <v>146</v>
      </c>
      <c r="I16" s="104" t="s">
        <v>66</v>
      </c>
      <c r="J16" s="106">
        <v>100</v>
      </c>
      <c r="K16" s="106">
        <v>100</v>
      </c>
      <c r="L16" s="106">
        <v>100</v>
      </c>
      <c r="M16" s="107">
        <v>5</v>
      </c>
    </row>
    <row r="17" spans="1:13" ht="409.5" x14ac:dyDescent="0.2">
      <c r="A17" s="103" t="s">
        <v>176</v>
      </c>
      <c r="B17" s="104" t="s">
        <v>186</v>
      </c>
      <c r="C17" s="105" t="s">
        <v>177</v>
      </c>
      <c r="D17" s="104" t="s">
        <v>156</v>
      </c>
      <c r="E17" s="104"/>
      <c r="F17" s="104" t="s">
        <v>56</v>
      </c>
      <c r="G17" s="104"/>
      <c r="H17" s="104" t="s">
        <v>147</v>
      </c>
      <c r="I17" s="104" t="s">
        <v>66</v>
      </c>
      <c r="J17" s="106">
        <v>100</v>
      </c>
      <c r="K17" s="106">
        <v>100</v>
      </c>
      <c r="L17" s="106">
        <v>100</v>
      </c>
      <c r="M17" s="107">
        <v>5</v>
      </c>
    </row>
    <row r="18" spans="1:13" ht="252" x14ac:dyDescent="0.2">
      <c r="A18" s="103" t="s">
        <v>176</v>
      </c>
      <c r="B18" s="104" t="s">
        <v>186</v>
      </c>
      <c r="C18" s="105" t="s">
        <v>177</v>
      </c>
      <c r="D18" s="104" t="s">
        <v>156</v>
      </c>
      <c r="E18" s="104"/>
      <c r="F18" s="104" t="s">
        <v>56</v>
      </c>
      <c r="G18" s="104"/>
      <c r="H18" s="104" t="s">
        <v>148</v>
      </c>
      <c r="I18" s="104" t="s">
        <v>66</v>
      </c>
      <c r="J18" s="106">
        <v>100</v>
      </c>
      <c r="K18" s="106">
        <v>100</v>
      </c>
      <c r="L18" s="106">
        <v>100</v>
      </c>
      <c r="M18" s="107">
        <v>5</v>
      </c>
    </row>
    <row r="19" spans="1:13" ht="252" x14ac:dyDescent="0.2">
      <c r="A19" s="103" t="s">
        <v>176</v>
      </c>
      <c r="B19" s="104" t="s">
        <v>186</v>
      </c>
      <c r="C19" s="105" t="s">
        <v>177</v>
      </c>
      <c r="D19" s="104" t="s">
        <v>156</v>
      </c>
      <c r="E19" s="104"/>
      <c r="F19" s="104" t="s">
        <v>56</v>
      </c>
      <c r="G19" s="104"/>
      <c r="H19" s="104" t="s">
        <v>149</v>
      </c>
      <c r="I19" s="104" t="s">
        <v>66</v>
      </c>
      <c r="J19" s="106">
        <v>95</v>
      </c>
      <c r="K19" s="106">
        <v>95</v>
      </c>
      <c r="L19" s="106">
        <v>95</v>
      </c>
      <c r="M19" s="107">
        <v>5</v>
      </c>
    </row>
    <row r="20" spans="1:13" ht="252" x14ac:dyDescent="0.2">
      <c r="A20" s="103" t="s">
        <v>176</v>
      </c>
      <c r="B20" s="104" t="s">
        <v>186</v>
      </c>
      <c r="C20" s="105" t="s">
        <v>177</v>
      </c>
      <c r="D20" s="108" t="s">
        <v>156</v>
      </c>
      <c r="E20" s="108"/>
      <c r="F20" s="108" t="s">
        <v>56</v>
      </c>
      <c r="G20" s="108"/>
      <c r="H20" s="108" t="s">
        <v>65</v>
      </c>
      <c r="I20" s="108" t="s">
        <v>66</v>
      </c>
      <c r="J20" s="109">
        <v>100</v>
      </c>
      <c r="K20" s="109">
        <v>100</v>
      </c>
      <c r="L20" s="109">
        <v>100</v>
      </c>
      <c r="M20" s="110">
        <v>5</v>
      </c>
    </row>
    <row r="21" spans="1:13" ht="252" x14ac:dyDescent="0.2">
      <c r="A21" s="103" t="s">
        <v>176</v>
      </c>
      <c r="B21" s="104" t="s">
        <v>186</v>
      </c>
      <c r="C21" s="105" t="s">
        <v>177</v>
      </c>
      <c r="D21" s="104" t="s">
        <v>156</v>
      </c>
      <c r="E21" s="104"/>
      <c r="F21" s="104" t="s">
        <v>56</v>
      </c>
      <c r="G21" s="104"/>
      <c r="H21" s="104" t="s">
        <v>67</v>
      </c>
      <c r="I21" s="104" t="s">
        <v>66</v>
      </c>
      <c r="J21" s="106">
        <v>0</v>
      </c>
      <c r="K21" s="106">
        <v>0</v>
      </c>
      <c r="L21" s="106">
        <v>0</v>
      </c>
      <c r="M21" s="107">
        <v>5</v>
      </c>
    </row>
    <row r="22" spans="1:13" ht="252" x14ac:dyDescent="0.2">
      <c r="A22" s="102" t="s">
        <v>176</v>
      </c>
      <c r="B22" s="90" t="s">
        <v>187</v>
      </c>
      <c r="C22" s="91" t="s">
        <v>179</v>
      </c>
      <c r="D22" s="90" t="s">
        <v>156</v>
      </c>
      <c r="E22" s="90"/>
      <c r="F22" s="90" t="s">
        <v>56</v>
      </c>
      <c r="G22" s="90"/>
      <c r="H22" s="90" t="s">
        <v>146</v>
      </c>
      <c r="I22" s="90" t="s">
        <v>66</v>
      </c>
      <c r="J22" s="92">
        <v>100</v>
      </c>
      <c r="K22" s="92">
        <v>100</v>
      </c>
      <c r="L22" s="92">
        <v>100</v>
      </c>
      <c r="M22" s="93">
        <v>5</v>
      </c>
    </row>
    <row r="23" spans="1:13" ht="409.5" x14ac:dyDescent="0.2">
      <c r="A23" s="102" t="s">
        <v>176</v>
      </c>
      <c r="B23" s="90" t="s">
        <v>187</v>
      </c>
      <c r="C23" s="91" t="s">
        <v>179</v>
      </c>
      <c r="D23" s="90" t="s">
        <v>156</v>
      </c>
      <c r="E23" s="90"/>
      <c r="F23" s="90" t="s">
        <v>56</v>
      </c>
      <c r="G23" s="90"/>
      <c r="H23" s="90" t="s">
        <v>147</v>
      </c>
      <c r="I23" s="90" t="s">
        <v>66</v>
      </c>
      <c r="J23" s="92">
        <v>100</v>
      </c>
      <c r="K23" s="92">
        <v>100</v>
      </c>
      <c r="L23" s="92">
        <v>100</v>
      </c>
      <c r="M23" s="93">
        <v>5</v>
      </c>
    </row>
    <row r="24" spans="1:13" ht="252" x14ac:dyDescent="0.2">
      <c r="A24" s="102" t="s">
        <v>176</v>
      </c>
      <c r="B24" s="90" t="s">
        <v>187</v>
      </c>
      <c r="C24" s="91" t="s">
        <v>179</v>
      </c>
      <c r="D24" s="90" t="s">
        <v>156</v>
      </c>
      <c r="E24" s="90"/>
      <c r="F24" s="90" t="s">
        <v>56</v>
      </c>
      <c r="G24" s="90"/>
      <c r="H24" s="90" t="s">
        <v>148</v>
      </c>
      <c r="I24" s="90" t="s">
        <v>66</v>
      </c>
      <c r="J24" s="92">
        <v>100</v>
      </c>
      <c r="K24" s="92">
        <v>100</v>
      </c>
      <c r="L24" s="92">
        <v>100</v>
      </c>
      <c r="M24" s="93">
        <v>5</v>
      </c>
    </row>
    <row r="25" spans="1:13" ht="252" x14ac:dyDescent="0.2">
      <c r="A25" s="102" t="s">
        <v>176</v>
      </c>
      <c r="B25" s="90" t="s">
        <v>187</v>
      </c>
      <c r="C25" s="91" t="s">
        <v>179</v>
      </c>
      <c r="D25" s="90" t="s">
        <v>156</v>
      </c>
      <c r="E25" s="90"/>
      <c r="F25" s="90" t="s">
        <v>56</v>
      </c>
      <c r="G25" s="90"/>
      <c r="H25" s="90" t="s">
        <v>149</v>
      </c>
      <c r="I25" s="90" t="s">
        <v>66</v>
      </c>
      <c r="J25" s="92">
        <v>95</v>
      </c>
      <c r="K25" s="92">
        <v>95</v>
      </c>
      <c r="L25" s="92">
        <v>95</v>
      </c>
      <c r="M25" s="93">
        <v>5</v>
      </c>
    </row>
    <row r="26" spans="1:13" ht="252" x14ac:dyDescent="0.2">
      <c r="A26" s="102" t="s">
        <v>176</v>
      </c>
      <c r="B26" s="90" t="s">
        <v>187</v>
      </c>
      <c r="C26" s="91" t="s">
        <v>179</v>
      </c>
      <c r="D26" s="94" t="s">
        <v>156</v>
      </c>
      <c r="E26" s="94"/>
      <c r="F26" s="94" t="s">
        <v>56</v>
      </c>
      <c r="G26" s="94"/>
      <c r="H26" s="94" t="s">
        <v>65</v>
      </c>
      <c r="I26" s="94" t="s">
        <v>66</v>
      </c>
      <c r="J26" s="95">
        <v>100</v>
      </c>
      <c r="K26" s="95">
        <v>100</v>
      </c>
      <c r="L26" s="95">
        <v>100</v>
      </c>
      <c r="M26" s="96">
        <v>5</v>
      </c>
    </row>
    <row r="27" spans="1:13" ht="252" x14ac:dyDescent="0.2">
      <c r="A27" s="102" t="s">
        <v>176</v>
      </c>
      <c r="B27" s="90" t="s">
        <v>187</v>
      </c>
      <c r="C27" s="91" t="s">
        <v>179</v>
      </c>
      <c r="D27" s="90" t="s">
        <v>156</v>
      </c>
      <c r="E27" s="90"/>
      <c r="F27" s="90" t="s">
        <v>56</v>
      </c>
      <c r="G27" s="90"/>
      <c r="H27" s="90" t="s">
        <v>67</v>
      </c>
      <c r="I27" s="90" t="s">
        <v>66</v>
      </c>
      <c r="J27" s="92">
        <v>0</v>
      </c>
      <c r="K27" s="92">
        <v>0</v>
      </c>
      <c r="L27" s="92">
        <v>0</v>
      </c>
      <c r="M27" s="93">
        <v>5</v>
      </c>
    </row>
    <row r="28" spans="1:13" ht="252" x14ac:dyDescent="0.2">
      <c r="A28" s="111" t="s">
        <v>176</v>
      </c>
      <c r="B28" s="84" t="s">
        <v>188</v>
      </c>
      <c r="C28" s="72" t="s">
        <v>180</v>
      </c>
      <c r="D28" s="84" t="s">
        <v>156</v>
      </c>
      <c r="E28" s="84"/>
      <c r="F28" s="84" t="s">
        <v>56</v>
      </c>
      <c r="G28" s="84"/>
      <c r="H28" s="84" t="s">
        <v>146</v>
      </c>
      <c r="I28" s="84" t="s">
        <v>66</v>
      </c>
      <c r="J28" s="85">
        <v>100</v>
      </c>
      <c r="K28" s="85">
        <v>100</v>
      </c>
      <c r="L28" s="85">
        <v>100</v>
      </c>
      <c r="M28" s="86">
        <v>5</v>
      </c>
    </row>
    <row r="29" spans="1:13" ht="409.5" x14ac:dyDescent="0.2">
      <c r="A29" s="111" t="s">
        <v>176</v>
      </c>
      <c r="B29" s="84" t="s">
        <v>188</v>
      </c>
      <c r="C29" s="72" t="s">
        <v>180</v>
      </c>
      <c r="D29" s="84" t="s">
        <v>156</v>
      </c>
      <c r="E29" s="84"/>
      <c r="F29" s="84" t="s">
        <v>56</v>
      </c>
      <c r="G29" s="84"/>
      <c r="H29" s="84" t="s">
        <v>147</v>
      </c>
      <c r="I29" s="84" t="s">
        <v>66</v>
      </c>
      <c r="J29" s="85">
        <v>100</v>
      </c>
      <c r="K29" s="85">
        <v>100</v>
      </c>
      <c r="L29" s="85">
        <v>100</v>
      </c>
      <c r="M29" s="86">
        <v>5</v>
      </c>
    </row>
    <row r="30" spans="1:13" ht="252" x14ac:dyDescent="0.2">
      <c r="A30" s="111" t="s">
        <v>176</v>
      </c>
      <c r="B30" s="84" t="s">
        <v>188</v>
      </c>
      <c r="C30" s="72" t="s">
        <v>180</v>
      </c>
      <c r="D30" s="84" t="s">
        <v>156</v>
      </c>
      <c r="E30" s="84"/>
      <c r="F30" s="84" t="s">
        <v>56</v>
      </c>
      <c r="G30" s="84"/>
      <c r="H30" s="84" t="s">
        <v>148</v>
      </c>
      <c r="I30" s="84" t="s">
        <v>66</v>
      </c>
      <c r="J30" s="85">
        <v>100</v>
      </c>
      <c r="K30" s="85">
        <v>100</v>
      </c>
      <c r="L30" s="85">
        <v>100</v>
      </c>
      <c r="M30" s="86">
        <v>5</v>
      </c>
    </row>
    <row r="31" spans="1:13" ht="252" x14ac:dyDescent="0.2">
      <c r="A31" s="111" t="s">
        <v>176</v>
      </c>
      <c r="B31" s="84" t="s">
        <v>188</v>
      </c>
      <c r="C31" s="72" t="s">
        <v>180</v>
      </c>
      <c r="D31" s="84" t="s">
        <v>156</v>
      </c>
      <c r="E31" s="84"/>
      <c r="F31" s="84" t="s">
        <v>56</v>
      </c>
      <c r="G31" s="84"/>
      <c r="H31" s="84" t="s">
        <v>149</v>
      </c>
      <c r="I31" s="84" t="s">
        <v>66</v>
      </c>
      <c r="J31" s="85">
        <v>95</v>
      </c>
      <c r="K31" s="85">
        <v>95</v>
      </c>
      <c r="L31" s="85">
        <v>95</v>
      </c>
      <c r="M31" s="86">
        <v>5</v>
      </c>
    </row>
    <row r="32" spans="1:13" ht="252" x14ac:dyDescent="0.2">
      <c r="A32" s="111" t="s">
        <v>176</v>
      </c>
      <c r="B32" s="84" t="s">
        <v>188</v>
      </c>
      <c r="C32" s="72" t="s">
        <v>180</v>
      </c>
      <c r="D32" s="87" t="s">
        <v>156</v>
      </c>
      <c r="E32" s="87"/>
      <c r="F32" s="87" t="s">
        <v>56</v>
      </c>
      <c r="G32" s="87"/>
      <c r="H32" s="87" t="s">
        <v>65</v>
      </c>
      <c r="I32" s="87" t="s">
        <v>66</v>
      </c>
      <c r="J32" s="88">
        <v>100</v>
      </c>
      <c r="K32" s="88">
        <v>100</v>
      </c>
      <c r="L32" s="88">
        <v>100</v>
      </c>
      <c r="M32" s="89">
        <v>5</v>
      </c>
    </row>
    <row r="33" spans="1:13" ht="252" x14ac:dyDescent="0.2">
      <c r="A33" s="111" t="s">
        <v>176</v>
      </c>
      <c r="B33" s="84" t="s">
        <v>188</v>
      </c>
      <c r="C33" s="72" t="s">
        <v>180</v>
      </c>
      <c r="D33" s="84" t="s">
        <v>156</v>
      </c>
      <c r="E33" s="84"/>
      <c r="F33" s="84" t="s">
        <v>56</v>
      </c>
      <c r="G33" s="84"/>
      <c r="H33" s="84" t="s">
        <v>67</v>
      </c>
      <c r="I33" s="84" t="s">
        <v>66</v>
      </c>
      <c r="J33" s="85">
        <v>0</v>
      </c>
      <c r="K33" s="85">
        <v>0</v>
      </c>
      <c r="L33" s="85">
        <v>0</v>
      </c>
      <c r="M33" s="86">
        <v>5</v>
      </c>
    </row>
    <row r="34" spans="1:13" ht="252" x14ac:dyDescent="0.2">
      <c r="A34" s="112" t="s">
        <v>176</v>
      </c>
      <c r="B34" s="113" t="s">
        <v>189</v>
      </c>
      <c r="C34" s="114" t="s">
        <v>181</v>
      </c>
      <c r="D34" s="113" t="s">
        <v>156</v>
      </c>
      <c r="E34" s="113"/>
      <c r="F34" s="113" t="s">
        <v>56</v>
      </c>
      <c r="G34" s="113"/>
      <c r="H34" s="113" t="s">
        <v>146</v>
      </c>
      <c r="I34" s="113" t="s">
        <v>66</v>
      </c>
      <c r="J34" s="115">
        <v>100</v>
      </c>
      <c r="K34" s="115">
        <v>100</v>
      </c>
      <c r="L34" s="115">
        <v>100</v>
      </c>
      <c r="M34" s="116">
        <v>5</v>
      </c>
    </row>
    <row r="35" spans="1:13" ht="409.5" x14ac:dyDescent="0.2">
      <c r="A35" s="112" t="s">
        <v>176</v>
      </c>
      <c r="B35" s="113" t="s">
        <v>189</v>
      </c>
      <c r="C35" s="114" t="s">
        <v>181</v>
      </c>
      <c r="D35" s="113" t="s">
        <v>156</v>
      </c>
      <c r="E35" s="113"/>
      <c r="F35" s="113" t="s">
        <v>56</v>
      </c>
      <c r="G35" s="113"/>
      <c r="H35" s="113" t="s">
        <v>147</v>
      </c>
      <c r="I35" s="113" t="s">
        <v>66</v>
      </c>
      <c r="J35" s="115">
        <v>100</v>
      </c>
      <c r="K35" s="115">
        <v>100</v>
      </c>
      <c r="L35" s="115">
        <v>100</v>
      </c>
      <c r="M35" s="116">
        <v>5</v>
      </c>
    </row>
    <row r="36" spans="1:13" ht="252" x14ac:dyDescent="0.2">
      <c r="A36" s="112" t="s">
        <v>176</v>
      </c>
      <c r="B36" s="113" t="s">
        <v>189</v>
      </c>
      <c r="C36" s="114" t="s">
        <v>181</v>
      </c>
      <c r="D36" s="113" t="s">
        <v>156</v>
      </c>
      <c r="E36" s="113"/>
      <c r="F36" s="113" t="s">
        <v>56</v>
      </c>
      <c r="G36" s="113"/>
      <c r="H36" s="113" t="s">
        <v>148</v>
      </c>
      <c r="I36" s="113" t="s">
        <v>66</v>
      </c>
      <c r="J36" s="115">
        <v>100</v>
      </c>
      <c r="K36" s="115">
        <v>100</v>
      </c>
      <c r="L36" s="115">
        <v>100</v>
      </c>
      <c r="M36" s="116">
        <v>5</v>
      </c>
    </row>
    <row r="37" spans="1:13" ht="252" x14ac:dyDescent="0.2">
      <c r="A37" s="117" t="s">
        <v>176</v>
      </c>
      <c r="B37" s="113" t="s">
        <v>189</v>
      </c>
      <c r="C37" s="114" t="s">
        <v>181</v>
      </c>
      <c r="D37" s="113" t="s">
        <v>156</v>
      </c>
      <c r="E37" s="113"/>
      <c r="F37" s="113" t="s">
        <v>56</v>
      </c>
      <c r="G37" s="113"/>
      <c r="H37" s="113" t="s">
        <v>149</v>
      </c>
      <c r="I37" s="113" t="s">
        <v>66</v>
      </c>
      <c r="J37" s="115">
        <v>95</v>
      </c>
      <c r="K37" s="115">
        <v>95</v>
      </c>
      <c r="L37" s="115">
        <v>95</v>
      </c>
      <c r="M37" s="116">
        <v>5</v>
      </c>
    </row>
    <row r="38" spans="1:13" ht="252" x14ac:dyDescent="0.2">
      <c r="A38" s="117" t="s">
        <v>176</v>
      </c>
      <c r="B38" s="113" t="s">
        <v>189</v>
      </c>
      <c r="C38" s="114" t="s">
        <v>181</v>
      </c>
      <c r="D38" s="118" t="s">
        <v>156</v>
      </c>
      <c r="E38" s="118"/>
      <c r="F38" s="118" t="s">
        <v>56</v>
      </c>
      <c r="G38" s="118"/>
      <c r="H38" s="118" t="s">
        <v>65</v>
      </c>
      <c r="I38" s="118" t="s">
        <v>66</v>
      </c>
      <c r="J38" s="119">
        <v>100</v>
      </c>
      <c r="K38" s="119">
        <v>100</v>
      </c>
      <c r="L38" s="119">
        <v>100</v>
      </c>
      <c r="M38" s="120">
        <v>5</v>
      </c>
    </row>
    <row r="39" spans="1:13" ht="252" x14ac:dyDescent="0.2">
      <c r="A39" s="117" t="s">
        <v>176</v>
      </c>
      <c r="B39" s="113" t="s">
        <v>189</v>
      </c>
      <c r="C39" s="114" t="s">
        <v>181</v>
      </c>
      <c r="D39" s="113" t="s">
        <v>156</v>
      </c>
      <c r="E39" s="113"/>
      <c r="F39" s="113" t="s">
        <v>56</v>
      </c>
      <c r="G39" s="113"/>
      <c r="H39" s="113" t="s">
        <v>67</v>
      </c>
      <c r="I39" s="113" t="s">
        <v>66</v>
      </c>
      <c r="J39" s="115">
        <v>0</v>
      </c>
      <c r="K39" s="115">
        <v>0</v>
      </c>
      <c r="L39" s="115">
        <v>0</v>
      </c>
      <c r="M39" s="116">
        <v>5</v>
      </c>
    </row>
    <row r="40" spans="1:13" ht="252" x14ac:dyDescent="0.2">
      <c r="A40" s="121" t="s">
        <v>176</v>
      </c>
      <c r="B40" s="122" t="s">
        <v>190</v>
      </c>
      <c r="C40" s="123" t="s">
        <v>182</v>
      </c>
      <c r="D40" s="122" t="s">
        <v>156</v>
      </c>
      <c r="E40" s="122"/>
      <c r="F40" s="122" t="s">
        <v>56</v>
      </c>
      <c r="G40" s="122"/>
      <c r="H40" s="122" t="s">
        <v>146</v>
      </c>
      <c r="I40" s="122" t="s">
        <v>66</v>
      </c>
      <c r="J40" s="124">
        <v>100</v>
      </c>
      <c r="K40" s="124">
        <v>100</v>
      </c>
      <c r="L40" s="124">
        <v>100</v>
      </c>
      <c r="M40" s="125">
        <v>5</v>
      </c>
    </row>
    <row r="41" spans="1:13" ht="409.5" x14ac:dyDescent="0.2">
      <c r="A41" s="121" t="s">
        <v>176</v>
      </c>
      <c r="B41" s="122" t="s">
        <v>190</v>
      </c>
      <c r="C41" s="123" t="s">
        <v>182</v>
      </c>
      <c r="D41" s="122" t="s">
        <v>156</v>
      </c>
      <c r="E41" s="122"/>
      <c r="F41" s="122" t="s">
        <v>56</v>
      </c>
      <c r="G41" s="122"/>
      <c r="H41" s="122" t="s">
        <v>147</v>
      </c>
      <c r="I41" s="122" t="s">
        <v>66</v>
      </c>
      <c r="J41" s="124">
        <v>100</v>
      </c>
      <c r="K41" s="124">
        <v>100</v>
      </c>
      <c r="L41" s="124">
        <v>100</v>
      </c>
      <c r="M41" s="125">
        <v>5</v>
      </c>
    </row>
    <row r="42" spans="1:13" ht="252" x14ac:dyDescent="0.2">
      <c r="A42" s="121" t="s">
        <v>176</v>
      </c>
      <c r="B42" s="122" t="s">
        <v>190</v>
      </c>
      <c r="C42" s="123" t="s">
        <v>182</v>
      </c>
      <c r="D42" s="122" t="s">
        <v>156</v>
      </c>
      <c r="E42" s="122"/>
      <c r="F42" s="122" t="s">
        <v>56</v>
      </c>
      <c r="G42" s="122"/>
      <c r="H42" s="122" t="s">
        <v>148</v>
      </c>
      <c r="I42" s="122" t="s">
        <v>66</v>
      </c>
      <c r="J42" s="124">
        <v>100</v>
      </c>
      <c r="K42" s="124">
        <v>100</v>
      </c>
      <c r="L42" s="124">
        <v>100</v>
      </c>
      <c r="M42" s="125">
        <v>5</v>
      </c>
    </row>
    <row r="43" spans="1:13" ht="252" x14ac:dyDescent="0.2">
      <c r="A43" s="121" t="s">
        <v>176</v>
      </c>
      <c r="B43" s="122" t="s">
        <v>190</v>
      </c>
      <c r="C43" s="123" t="s">
        <v>182</v>
      </c>
      <c r="D43" s="122" t="s">
        <v>156</v>
      </c>
      <c r="E43" s="122"/>
      <c r="F43" s="122" t="s">
        <v>56</v>
      </c>
      <c r="G43" s="122"/>
      <c r="H43" s="122" t="s">
        <v>149</v>
      </c>
      <c r="I43" s="122" t="s">
        <v>66</v>
      </c>
      <c r="J43" s="124">
        <v>95</v>
      </c>
      <c r="K43" s="124">
        <v>95</v>
      </c>
      <c r="L43" s="124">
        <v>95</v>
      </c>
      <c r="M43" s="125">
        <v>5</v>
      </c>
    </row>
    <row r="44" spans="1:13" ht="252" x14ac:dyDescent="0.2">
      <c r="A44" s="121" t="s">
        <v>176</v>
      </c>
      <c r="B44" s="122" t="s">
        <v>190</v>
      </c>
      <c r="C44" s="123" t="s">
        <v>182</v>
      </c>
      <c r="D44" s="126" t="s">
        <v>156</v>
      </c>
      <c r="E44" s="126"/>
      <c r="F44" s="126" t="s">
        <v>56</v>
      </c>
      <c r="G44" s="126"/>
      <c r="H44" s="126" t="s">
        <v>65</v>
      </c>
      <c r="I44" s="126" t="s">
        <v>66</v>
      </c>
      <c r="J44" s="127">
        <v>100</v>
      </c>
      <c r="K44" s="127">
        <v>100</v>
      </c>
      <c r="L44" s="127">
        <v>100</v>
      </c>
      <c r="M44" s="128">
        <v>5</v>
      </c>
    </row>
    <row r="45" spans="1:13" ht="252" x14ac:dyDescent="0.2">
      <c r="A45" s="121" t="s">
        <v>176</v>
      </c>
      <c r="B45" s="122" t="s">
        <v>190</v>
      </c>
      <c r="C45" s="123" t="s">
        <v>182</v>
      </c>
      <c r="D45" s="122" t="s">
        <v>156</v>
      </c>
      <c r="E45" s="122"/>
      <c r="F45" s="122" t="s">
        <v>56</v>
      </c>
      <c r="G45" s="122"/>
      <c r="H45" s="122" t="s">
        <v>67</v>
      </c>
      <c r="I45" s="122" t="s">
        <v>66</v>
      </c>
      <c r="J45" s="124">
        <v>0</v>
      </c>
      <c r="K45" s="124">
        <v>0</v>
      </c>
      <c r="L45" s="124">
        <v>0</v>
      </c>
      <c r="M45" s="125">
        <v>5</v>
      </c>
    </row>
    <row r="46" spans="1:13" ht="252" x14ac:dyDescent="0.2">
      <c r="A46" s="129" t="s">
        <v>176</v>
      </c>
      <c r="B46" s="77" t="s">
        <v>191</v>
      </c>
      <c r="C46" s="78" t="s">
        <v>183</v>
      </c>
      <c r="D46" s="77" t="s">
        <v>156</v>
      </c>
      <c r="E46" s="77"/>
      <c r="F46" s="77" t="s">
        <v>56</v>
      </c>
      <c r="G46" s="77"/>
      <c r="H46" s="77" t="s">
        <v>146</v>
      </c>
      <c r="I46" s="77" t="s">
        <v>66</v>
      </c>
      <c r="J46" s="79">
        <v>100</v>
      </c>
      <c r="K46" s="79">
        <v>100</v>
      </c>
      <c r="L46" s="79">
        <v>100</v>
      </c>
      <c r="M46" s="80">
        <v>5</v>
      </c>
    </row>
    <row r="47" spans="1:13" ht="409.5" x14ac:dyDescent="0.2">
      <c r="A47" s="129" t="s">
        <v>176</v>
      </c>
      <c r="B47" s="77" t="s">
        <v>191</v>
      </c>
      <c r="C47" s="78" t="s">
        <v>183</v>
      </c>
      <c r="D47" s="77" t="s">
        <v>156</v>
      </c>
      <c r="E47" s="77"/>
      <c r="F47" s="77" t="s">
        <v>56</v>
      </c>
      <c r="G47" s="77"/>
      <c r="H47" s="77" t="s">
        <v>147</v>
      </c>
      <c r="I47" s="77" t="s">
        <v>66</v>
      </c>
      <c r="J47" s="79">
        <v>100</v>
      </c>
      <c r="K47" s="79">
        <v>100</v>
      </c>
      <c r="L47" s="79">
        <v>100</v>
      </c>
      <c r="M47" s="80">
        <v>5</v>
      </c>
    </row>
    <row r="48" spans="1:13" ht="252" x14ac:dyDescent="0.2">
      <c r="A48" s="129" t="s">
        <v>176</v>
      </c>
      <c r="B48" s="77" t="s">
        <v>191</v>
      </c>
      <c r="C48" s="78" t="s">
        <v>183</v>
      </c>
      <c r="D48" s="77" t="s">
        <v>156</v>
      </c>
      <c r="E48" s="77"/>
      <c r="F48" s="77" t="s">
        <v>56</v>
      </c>
      <c r="G48" s="77"/>
      <c r="H48" s="77" t="s">
        <v>148</v>
      </c>
      <c r="I48" s="77" t="s">
        <v>66</v>
      </c>
      <c r="J48" s="79">
        <v>100</v>
      </c>
      <c r="K48" s="79">
        <v>100</v>
      </c>
      <c r="L48" s="79">
        <v>100</v>
      </c>
      <c r="M48" s="80">
        <v>5</v>
      </c>
    </row>
    <row r="49" spans="1:13" ht="252" x14ac:dyDescent="0.2">
      <c r="A49" s="129" t="s">
        <v>176</v>
      </c>
      <c r="B49" s="77" t="s">
        <v>191</v>
      </c>
      <c r="C49" s="78" t="s">
        <v>183</v>
      </c>
      <c r="D49" s="77" t="s">
        <v>156</v>
      </c>
      <c r="E49" s="77"/>
      <c r="F49" s="77" t="s">
        <v>56</v>
      </c>
      <c r="G49" s="77"/>
      <c r="H49" s="77" t="s">
        <v>149</v>
      </c>
      <c r="I49" s="77" t="s">
        <v>66</v>
      </c>
      <c r="J49" s="79">
        <v>95</v>
      </c>
      <c r="K49" s="79">
        <v>95</v>
      </c>
      <c r="L49" s="79">
        <v>95</v>
      </c>
      <c r="M49" s="80">
        <v>5</v>
      </c>
    </row>
    <row r="50" spans="1:13" ht="252" x14ac:dyDescent="0.2">
      <c r="A50" s="129" t="s">
        <v>176</v>
      </c>
      <c r="B50" s="77" t="s">
        <v>191</v>
      </c>
      <c r="C50" s="78" t="s">
        <v>183</v>
      </c>
      <c r="D50" s="81" t="s">
        <v>156</v>
      </c>
      <c r="E50" s="81"/>
      <c r="F50" s="81" t="s">
        <v>56</v>
      </c>
      <c r="G50" s="81"/>
      <c r="H50" s="81" t="s">
        <v>65</v>
      </c>
      <c r="I50" s="81" t="s">
        <v>66</v>
      </c>
      <c r="J50" s="82">
        <v>100</v>
      </c>
      <c r="K50" s="82">
        <v>100</v>
      </c>
      <c r="L50" s="82">
        <v>100</v>
      </c>
      <c r="M50" s="83">
        <v>5</v>
      </c>
    </row>
    <row r="51" spans="1:13" ht="252" x14ac:dyDescent="0.2">
      <c r="A51" s="129" t="s">
        <v>176</v>
      </c>
      <c r="B51" s="77" t="s">
        <v>191</v>
      </c>
      <c r="C51" s="78" t="s">
        <v>183</v>
      </c>
      <c r="D51" s="77" t="s">
        <v>156</v>
      </c>
      <c r="E51" s="77"/>
      <c r="F51" s="77" t="s">
        <v>56</v>
      </c>
      <c r="G51" s="77"/>
      <c r="H51" s="77" t="s">
        <v>67</v>
      </c>
      <c r="I51" s="77" t="s">
        <v>66</v>
      </c>
      <c r="J51" s="79">
        <v>0</v>
      </c>
      <c r="K51" s="79">
        <v>0</v>
      </c>
      <c r="L51" s="79">
        <v>0</v>
      </c>
      <c r="M51" s="80">
        <v>5</v>
      </c>
    </row>
    <row r="52" spans="1:13" ht="409.5" x14ac:dyDescent="0.2">
      <c r="A52" s="100" t="s">
        <v>166</v>
      </c>
      <c r="B52" s="64" t="s">
        <v>192</v>
      </c>
      <c r="C52" s="64" t="s">
        <v>140</v>
      </c>
      <c r="D52" s="64" t="s">
        <v>165</v>
      </c>
      <c r="E52" s="65"/>
      <c r="F52" s="64" t="s">
        <v>56</v>
      </c>
      <c r="G52" s="66" t="s">
        <v>0</v>
      </c>
      <c r="H52" s="67" t="s">
        <v>160</v>
      </c>
      <c r="I52" s="67" t="s">
        <v>161</v>
      </c>
      <c r="J52" s="68">
        <v>0</v>
      </c>
      <c r="K52" s="68">
        <v>0</v>
      </c>
      <c r="L52" s="68">
        <v>0</v>
      </c>
      <c r="M52" s="69">
        <v>5</v>
      </c>
    </row>
    <row r="53" spans="1:13" ht="409.5" x14ac:dyDescent="0.2">
      <c r="A53" s="101" t="s">
        <v>166</v>
      </c>
      <c r="B53" s="63" t="s">
        <v>192</v>
      </c>
      <c r="C53" s="63" t="s">
        <v>140</v>
      </c>
      <c r="D53" s="63" t="s">
        <v>165</v>
      </c>
      <c r="E53" s="65"/>
      <c r="F53" s="64" t="s">
        <v>56</v>
      </c>
      <c r="G53" s="71" t="s">
        <v>0</v>
      </c>
      <c r="H53" s="72" t="s">
        <v>146</v>
      </c>
      <c r="I53" s="72" t="s">
        <v>66</v>
      </c>
      <c r="J53" s="73">
        <v>100</v>
      </c>
      <c r="K53" s="73">
        <v>100</v>
      </c>
      <c r="L53" s="73">
        <v>100</v>
      </c>
      <c r="M53" s="74">
        <v>5</v>
      </c>
    </row>
    <row r="54" spans="1:13" ht="409.5" x14ac:dyDescent="0.2">
      <c r="A54" s="101" t="s">
        <v>166</v>
      </c>
      <c r="B54" s="70" t="s">
        <v>192</v>
      </c>
      <c r="C54" s="70" t="s">
        <v>140</v>
      </c>
      <c r="D54" s="70" t="s">
        <v>165</v>
      </c>
      <c r="E54" s="75"/>
      <c r="F54" s="76" t="s">
        <v>56</v>
      </c>
      <c r="G54" s="71" t="s">
        <v>0</v>
      </c>
      <c r="H54" s="72" t="s">
        <v>162</v>
      </c>
      <c r="I54" s="72" t="s">
        <v>163</v>
      </c>
      <c r="J54" s="73">
        <v>5</v>
      </c>
      <c r="K54" s="73">
        <v>5</v>
      </c>
      <c r="L54" s="73">
        <v>5</v>
      </c>
      <c r="M54" s="74">
        <v>5</v>
      </c>
    </row>
    <row r="55" spans="1:13" ht="409.5" x14ac:dyDescent="0.2">
      <c r="A55" s="101" t="s">
        <v>166</v>
      </c>
      <c r="B55" s="70" t="s">
        <v>192</v>
      </c>
      <c r="C55" s="70" t="s">
        <v>140</v>
      </c>
      <c r="D55" s="70" t="s">
        <v>165</v>
      </c>
      <c r="E55" s="75"/>
      <c r="F55" s="76" t="s">
        <v>56</v>
      </c>
      <c r="G55" s="71" t="s">
        <v>0</v>
      </c>
      <c r="H55" s="72" t="s">
        <v>149</v>
      </c>
      <c r="I55" s="72" t="s">
        <v>66</v>
      </c>
      <c r="J55" s="73">
        <v>95</v>
      </c>
      <c r="K55" s="73">
        <v>95</v>
      </c>
      <c r="L55" s="73">
        <v>95</v>
      </c>
      <c r="M55" s="74">
        <v>5</v>
      </c>
    </row>
  </sheetData>
  <mergeCells count="8">
    <mergeCell ref="A1:M1"/>
    <mergeCell ref="A2:A3"/>
    <mergeCell ref="B2:B3"/>
    <mergeCell ref="C2:E2"/>
    <mergeCell ref="F2:G2"/>
    <mergeCell ref="H2:I2"/>
    <mergeCell ref="J2:L2"/>
    <mergeCell ref="M2:M3"/>
  </mergeCells>
  <pageMargins left="0.39370078740157483" right="0.39370078740157483" top="0.39370078740157483" bottom="0.59055118110236227" header="0.31496062992125984" footer="0.31496062992125984"/>
  <pageSetup paperSize="9" scale="71" fitToHeight="0" orientation="landscape" r:id="rId1"/>
  <headerFooter>
    <oddFooter>&amp;C&amp;P из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14"/>
  <sheetViews>
    <sheetView topLeftCell="A85" workbookViewId="0">
      <selection activeCell="D107" sqref="D107"/>
    </sheetView>
  </sheetViews>
  <sheetFormatPr defaultRowHeight="12.75" x14ac:dyDescent="0.2"/>
  <cols>
    <col min="1" max="1" width="12" customWidth="1"/>
    <col min="2" max="2" width="79.6640625" customWidth="1"/>
    <col min="3" max="3" width="13.1640625" customWidth="1"/>
    <col min="4" max="4" width="31.1640625" customWidth="1"/>
    <col min="5" max="5" width="16.1640625" customWidth="1"/>
    <col min="6" max="6" width="17.33203125" customWidth="1"/>
    <col min="7" max="7" width="15.6640625" customWidth="1"/>
    <col min="9" max="9" width="15.5" bestFit="1" customWidth="1"/>
    <col min="10" max="10" width="14.5" bestFit="1" customWidth="1"/>
  </cols>
  <sheetData>
    <row r="1" spans="1:7" ht="15.75" x14ac:dyDescent="0.2">
      <c r="A1" s="157" t="s">
        <v>68</v>
      </c>
      <c r="B1" s="157"/>
      <c r="C1" s="157"/>
      <c r="D1" s="157"/>
      <c r="E1" s="157"/>
      <c r="F1" s="157"/>
      <c r="G1" s="157"/>
    </row>
    <row r="2" spans="1:7" x14ac:dyDescent="0.2">
      <c r="A2" s="158" t="s">
        <v>69</v>
      </c>
      <c r="B2" s="158" t="s">
        <v>70</v>
      </c>
      <c r="C2" s="158" t="s">
        <v>29</v>
      </c>
      <c r="D2" s="158" t="s">
        <v>71</v>
      </c>
      <c r="E2" s="158"/>
      <c r="F2" s="158"/>
      <c r="G2" s="158" t="s">
        <v>72</v>
      </c>
    </row>
    <row r="3" spans="1:7" ht="38.25" x14ac:dyDescent="0.2">
      <c r="A3" s="158" t="s">
        <v>0</v>
      </c>
      <c r="B3" s="158" t="s">
        <v>0</v>
      </c>
      <c r="C3" s="158" t="s">
        <v>0</v>
      </c>
      <c r="D3" s="13" t="s">
        <v>73</v>
      </c>
      <c r="E3" s="13" t="s">
        <v>74</v>
      </c>
      <c r="F3" s="13" t="s">
        <v>75</v>
      </c>
      <c r="G3" s="158" t="s">
        <v>0</v>
      </c>
    </row>
    <row r="4" spans="1:7" x14ac:dyDescent="0.2">
      <c r="A4" s="13" t="s">
        <v>35</v>
      </c>
      <c r="B4" s="13" t="s">
        <v>36</v>
      </c>
      <c r="C4" s="13" t="s">
        <v>37</v>
      </c>
      <c r="D4" s="13" t="s">
        <v>38</v>
      </c>
      <c r="E4" s="13" t="s">
        <v>39</v>
      </c>
      <c r="F4" s="13" t="s">
        <v>40</v>
      </c>
      <c r="G4" s="13" t="s">
        <v>41</v>
      </c>
    </row>
    <row r="5" spans="1:7" ht="69.599999999999994" customHeight="1" x14ac:dyDescent="0.2">
      <c r="A5" s="19" t="s">
        <v>35</v>
      </c>
      <c r="B5" s="14" t="s">
        <v>76</v>
      </c>
      <c r="C5" s="13" t="s">
        <v>77</v>
      </c>
      <c r="D5" s="38">
        <f>D8+D19+D30+D41+D52+D63+D74+D85+D96</f>
        <v>104956443.78</v>
      </c>
      <c r="E5" s="38">
        <f t="shared" ref="E5:F5" si="0">E8+E19+E30+E41+E52+E63+E74+E85+E96</f>
        <v>104956443.78</v>
      </c>
      <c r="F5" s="38">
        <f t="shared" si="0"/>
        <v>104956443.78</v>
      </c>
      <c r="G5" s="22" t="s">
        <v>157</v>
      </c>
    </row>
    <row r="6" spans="1:7" ht="15.75" x14ac:dyDescent="0.2">
      <c r="A6" s="15" t="s">
        <v>132</v>
      </c>
      <c r="B6" s="16" t="s">
        <v>154</v>
      </c>
      <c r="C6" s="8" t="s">
        <v>0</v>
      </c>
      <c r="D6" s="39"/>
      <c r="E6" s="39"/>
      <c r="F6" s="39"/>
      <c r="G6" s="8" t="s">
        <v>0</v>
      </c>
    </row>
    <row r="7" spans="1:7" x14ac:dyDescent="0.2">
      <c r="A7" s="19" t="s">
        <v>78</v>
      </c>
      <c r="B7" s="14" t="s">
        <v>54</v>
      </c>
      <c r="C7" s="14" t="s">
        <v>0</v>
      </c>
      <c r="D7" s="22" t="s">
        <v>0</v>
      </c>
      <c r="E7" s="22" t="s">
        <v>0</v>
      </c>
      <c r="F7" s="22" t="s">
        <v>0</v>
      </c>
      <c r="G7" s="20" t="s">
        <v>0</v>
      </c>
    </row>
    <row r="8" spans="1:7" ht="38.25" x14ac:dyDescent="0.2">
      <c r="A8" s="19" t="s">
        <v>79</v>
      </c>
      <c r="B8" s="22" t="s">
        <v>131</v>
      </c>
      <c r="C8" s="13" t="s">
        <v>77</v>
      </c>
      <c r="D8" s="38">
        <f>D9*D14-D15*D16</f>
        <v>82856255.210000008</v>
      </c>
      <c r="E8" s="38">
        <f>D8</f>
        <v>82856255.210000008</v>
      </c>
      <c r="F8" s="38">
        <f>D8</f>
        <v>82856255.210000008</v>
      </c>
      <c r="G8" s="20" t="s">
        <v>135</v>
      </c>
    </row>
    <row r="9" spans="1:7" ht="38.25" x14ac:dyDescent="0.2">
      <c r="A9" s="19" t="s">
        <v>80</v>
      </c>
      <c r="B9" s="14" t="s">
        <v>81</v>
      </c>
      <c r="C9" s="13" t="s">
        <v>77</v>
      </c>
      <c r="D9" s="38">
        <f>ROUND((D10*(D11/100*D12/100*D13/100)),2)</f>
        <v>367662.46</v>
      </c>
      <c r="E9" s="38">
        <f t="shared" ref="E9:F9" si="1">ROUND((E10*(E11/100*E12/100*E13/100)),2)</f>
        <v>367662.46</v>
      </c>
      <c r="F9" s="38">
        <f t="shared" si="1"/>
        <v>367662.46</v>
      </c>
      <c r="G9" s="20" t="s">
        <v>136</v>
      </c>
    </row>
    <row r="10" spans="1:7" x14ac:dyDescent="0.2">
      <c r="A10" s="19" t="s">
        <v>82</v>
      </c>
      <c r="B10" s="14" t="s">
        <v>83</v>
      </c>
      <c r="C10" s="13" t="s">
        <v>77</v>
      </c>
      <c r="D10" s="40">
        <v>352494.94</v>
      </c>
      <c r="E10" s="40">
        <f>D10</f>
        <v>352494.94</v>
      </c>
      <c r="F10" s="40">
        <f>D10</f>
        <v>352494.94</v>
      </c>
      <c r="G10" s="20" t="s">
        <v>0</v>
      </c>
    </row>
    <row r="11" spans="1:7" x14ac:dyDescent="0.2">
      <c r="A11" s="19" t="s">
        <v>84</v>
      </c>
      <c r="B11" s="14" t="s">
        <v>85</v>
      </c>
      <c r="C11" s="13" t="s">
        <v>86</v>
      </c>
      <c r="D11" s="41">
        <v>100</v>
      </c>
      <c r="E11" s="41">
        <f>D11</f>
        <v>100</v>
      </c>
      <c r="F11" s="41">
        <f>D11</f>
        <v>100</v>
      </c>
      <c r="G11" s="20" t="s">
        <v>0</v>
      </c>
    </row>
    <row r="12" spans="1:7" x14ac:dyDescent="0.2">
      <c r="A12" s="19" t="s">
        <v>87</v>
      </c>
      <c r="B12" s="14" t="s">
        <v>88</v>
      </c>
      <c r="C12" s="13" t="s">
        <v>86</v>
      </c>
      <c r="D12" s="42">
        <v>106.8031469479</v>
      </c>
      <c r="E12" s="42">
        <f t="shared" ref="E12:E13" si="2">D12</f>
        <v>106.8031469479</v>
      </c>
      <c r="F12" s="42">
        <f t="shared" ref="F12:F13" si="3">D12</f>
        <v>106.8031469479</v>
      </c>
      <c r="G12" s="20" t="s">
        <v>0</v>
      </c>
    </row>
    <row r="13" spans="1:7" x14ac:dyDescent="0.2">
      <c r="A13" s="19" t="s">
        <v>89</v>
      </c>
      <c r="B13" s="14" t="s">
        <v>90</v>
      </c>
      <c r="C13" s="13" t="s">
        <v>86</v>
      </c>
      <c r="D13" s="42">
        <v>97.659017828900005</v>
      </c>
      <c r="E13" s="42">
        <f t="shared" si="2"/>
        <v>97.659017828900005</v>
      </c>
      <c r="F13" s="42">
        <f t="shared" si="3"/>
        <v>97.659017828900005</v>
      </c>
      <c r="G13" s="20" t="s">
        <v>0</v>
      </c>
    </row>
    <row r="14" spans="1:7" ht="25.5" x14ac:dyDescent="0.2">
      <c r="A14" s="19" t="s">
        <v>91</v>
      </c>
      <c r="B14" s="14" t="s">
        <v>92</v>
      </c>
      <c r="C14" s="13" t="s">
        <v>58</v>
      </c>
      <c r="D14" s="38">
        <f>Part1_1!L8</f>
        <v>383</v>
      </c>
      <c r="E14" s="38">
        <f>Part1_1!N8</f>
        <v>383</v>
      </c>
      <c r="F14" s="38">
        <f>Part1_1!P8</f>
        <v>383</v>
      </c>
      <c r="G14" s="20" t="s">
        <v>0</v>
      </c>
    </row>
    <row r="15" spans="1:7" ht="25.5" x14ac:dyDescent="0.2">
      <c r="A15" s="19" t="s">
        <v>93</v>
      </c>
      <c r="B15" s="14" t="s">
        <v>94</v>
      </c>
      <c r="C15" s="13" t="s">
        <v>77</v>
      </c>
      <c r="D15" s="18">
        <v>151327.59</v>
      </c>
      <c r="E15" s="18">
        <f>D15</f>
        <v>151327.59</v>
      </c>
      <c r="F15" s="18">
        <f>E15</f>
        <v>151327.59</v>
      </c>
      <c r="G15" s="20" t="s">
        <v>0</v>
      </c>
    </row>
    <row r="16" spans="1:7" ht="25.5" x14ac:dyDescent="0.2">
      <c r="A16" s="19" t="s">
        <v>95</v>
      </c>
      <c r="B16" s="14" t="s">
        <v>96</v>
      </c>
      <c r="C16" s="13" t="s">
        <v>58</v>
      </c>
      <c r="D16" s="38">
        <f>D14</f>
        <v>383</v>
      </c>
      <c r="E16" s="38">
        <f>D16</f>
        <v>383</v>
      </c>
      <c r="F16" s="38">
        <f>D16</f>
        <v>383</v>
      </c>
      <c r="G16" s="20" t="s">
        <v>0</v>
      </c>
    </row>
    <row r="17" spans="1:9" ht="15.75" x14ac:dyDescent="0.2">
      <c r="A17" s="15" t="s">
        <v>97</v>
      </c>
      <c r="B17" s="16" t="s">
        <v>155</v>
      </c>
      <c r="C17" s="13"/>
      <c r="D17" s="38"/>
      <c r="E17" s="38"/>
      <c r="F17" s="38"/>
      <c r="G17" s="8" t="s">
        <v>0</v>
      </c>
    </row>
    <row r="18" spans="1:9" x14ac:dyDescent="0.2">
      <c r="A18" s="19" t="s">
        <v>98</v>
      </c>
      <c r="B18" s="20" t="s">
        <v>54</v>
      </c>
      <c r="C18" s="19"/>
      <c r="D18" s="38"/>
      <c r="E18" s="38"/>
      <c r="F18" s="38"/>
      <c r="G18" s="20" t="s">
        <v>0</v>
      </c>
    </row>
    <row r="19" spans="1:9" ht="38.25" x14ac:dyDescent="0.2">
      <c r="A19" s="19" t="s">
        <v>99</v>
      </c>
      <c r="B19" s="22" t="s">
        <v>131</v>
      </c>
      <c r="C19" s="13" t="s">
        <v>77</v>
      </c>
      <c r="D19" s="38">
        <f>D20*D25-D26*D27</f>
        <v>20119142.910000004</v>
      </c>
      <c r="E19" s="38">
        <f>D19</f>
        <v>20119142.910000004</v>
      </c>
      <c r="F19" s="38">
        <f>D19</f>
        <v>20119142.910000004</v>
      </c>
      <c r="G19" s="20" t="s">
        <v>137</v>
      </c>
    </row>
    <row r="20" spans="1:9" ht="38.25" x14ac:dyDescent="0.2">
      <c r="A20" s="26" t="s">
        <v>100</v>
      </c>
      <c r="B20" s="27" t="s">
        <v>81</v>
      </c>
      <c r="C20" s="26" t="s">
        <v>77</v>
      </c>
      <c r="D20" s="28">
        <f>ROUND((D21*(D22/100*D23/100*D24/100)),2)</f>
        <v>367662.46</v>
      </c>
      <c r="E20" s="38">
        <f>D20</f>
        <v>367662.46</v>
      </c>
      <c r="F20" s="38">
        <f>E20</f>
        <v>367662.46</v>
      </c>
      <c r="G20" s="27" t="s">
        <v>138</v>
      </c>
    </row>
    <row r="21" spans="1:9" x14ac:dyDescent="0.2">
      <c r="A21" s="26" t="s">
        <v>101</v>
      </c>
      <c r="B21" s="27" t="s">
        <v>83</v>
      </c>
      <c r="C21" s="26" t="s">
        <v>77</v>
      </c>
      <c r="D21" s="40">
        <v>352494.94</v>
      </c>
      <c r="E21" s="33">
        <f>D21</f>
        <v>352494.94</v>
      </c>
      <c r="F21" s="33">
        <f>D21</f>
        <v>352494.94</v>
      </c>
      <c r="G21" s="27" t="s">
        <v>0</v>
      </c>
    </row>
    <row r="22" spans="1:9" x14ac:dyDescent="0.2">
      <c r="A22" s="26" t="s">
        <v>102</v>
      </c>
      <c r="B22" s="27" t="s">
        <v>85</v>
      </c>
      <c r="C22" s="26" t="s">
        <v>86</v>
      </c>
      <c r="D22" s="41">
        <v>100</v>
      </c>
      <c r="E22" s="41">
        <f t="shared" ref="E22:E24" si="4">D22</f>
        <v>100</v>
      </c>
      <c r="F22" s="41">
        <f t="shared" ref="F22:F24" si="5">D22</f>
        <v>100</v>
      </c>
      <c r="G22" s="27" t="s">
        <v>0</v>
      </c>
    </row>
    <row r="23" spans="1:9" x14ac:dyDescent="0.2">
      <c r="A23" s="26" t="s">
        <v>103</v>
      </c>
      <c r="B23" s="27" t="s">
        <v>88</v>
      </c>
      <c r="C23" s="26" t="s">
        <v>86</v>
      </c>
      <c r="D23" s="42">
        <f>D12</f>
        <v>106.8031469479</v>
      </c>
      <c r="E23" s="42">
        <f t="shared" si="4"/>
        <v>106.8031469479</v>
      </c>
      <c r="F23" s="42">
        <f t="shared" si="5"/>
        <v>106.8031469479</v>
      </c>
      <c r="G23" s="27" t="s">
        <v>0</v>
      </c>
    </row>
    <row r="24" spans="1:9" x14ac:dyDescent="0.2">
      <c r="A24" s="26" t="s">
        <v>104</v>
      </c>
      <c r="B24" s="27" t="s">
        <v>90</v>
      </c>
      <c r="C24" s="26" t="s">
        <v>86</v>
      </c>
      <c r="D24" s="42">
        <f>D13</f>
        <v>97.659017828900005</v>
      </c>
      <c r="E24" s="42">
        <f t="shared" si="4"/>
        <v>97.659017828900005</v>
      </c>
      <c r="F24" s="42">
        <f t="shared" si="5"/>
        <v>97.659017828900005</v>
      </c>
      <c r="G24" s="27" t="s">
        <v>0</v>
      </c>
    </row>
    <row r="25" spans="1:9" ht="25.5" x14ac:dyDescent="0.2">
      <c r="A25" s="26" t="s">
        <v>105</v>
      </c>
      <c r="B25" s="27" t="s">
        <v>92</v>
      </c>
      <c r="C25" s="26" t="s">
        <v>58</v>
      </c>
      <c r="D25" s="38">
        <f>Part1_1!L9</f>
        <v>93</v>
      </c>
      <c r="E25" s="38">
        <f>Part1_1!N9</f>
        <v>93</v>
      </c>
      <c r="F25" s="38">
        <f>Part1_1!P9</f>
        <v>93</v>
      </c>
      <c r="G25" s="27" t="s">
        <v>0</v>
      </c>
    </row>
    <row r="26" spans="1:9" ht="25.5" x14ac:dyDescent="0.2">
      <c r="A26" s="26" t="s">
        <v>106</v>
      </c>
      <c r="B26" s="27" t="s">
        <v>94</v>
      </c>
      <c r="C26" s="26" t="s">
        <v>77</v>
      </c>
      <c r="D26" s="38">
        <v>151327.59</v>
      </c>
      <c r="E26" s="38">
        <f>D26</f>
        <v>151327.59</v>
      </c>
      <c r="F26" s="38">
        <f>D26</f>
        <v>151327.59</v>
      </c>
      <c r="G26" s="27" t="s">
        <v>0</v>
      </c>
    </row>
    <row r="27" spans="1:9" ht="25.5" x14ac:dyDescent="0.2">
      <c r="A27" s="26" t="s">
        <v>133</v>
      </c>
      <c r="B27" s="27" t="s">
        <v>96</v>
      </c>
      <c r="C27" s="26" t="s">
        <v>58</v>
      </c>
      <c r="D27" s="38">
        <f>D25</f>
        <v>93</v>
      </c>
      <c r="E27" s="38">
        <f>D27</f>
        <v>93</v>
      </c>
      <c r="F27" s="38">
        <f>D27</f>
        <v>93</v>
      </c>
      <c r="G27" s="27" t="s">
        <v>0</v>
      </c>
    </row>
    <row r="28" spans="1:9" ht="15.75" x14ac:dyDescent="0.2">
      <c r="A28" s="46" t="s">
        <v>207</v>
      </c>
      <c r="B28" s="36" t="s">
        <v>176</v>
      </c>
      <c r="C28" s="8" t="s">
        <v>0</v>
      </c>
      <c r="D28" s="38"/>
      <c r="E28" s="38"/>
      <c r="F28" s="38"/>
      <c r="G28" s="53"/>
      <c r="I28" s="98"/>
    </row>
    <row r="29" spans="1:9" ht="15.75" x14ac:dyDescent="0.2">
      <c r="A29" s="134" t="s">
        <v>208</v>
      </c>
      <c r="B29" s="22" t="s">
        <v>293</v>
      </c>
      <c r="C29" s="132" t="s">
        <v>0</v>
      </c>
      <c r="D29" s="38"/>
      <c r="E29" s="38"/>
      <c r="F29" s="38"/>
      <c r="G29" s="132"/>
    </row>
    <row r="30" spans="1:9" ht="38.25" x14ac:dyDescent="0.2">
      <c r="A30" s="46" t="s">
        <v>209</v>
      </c>
      <c r="B30" s="132" t="s">
        <v>131</v>
      </c>
      <c r="C30" s="131" t="s">
        <v>77</v>
      </c>
      <c r="D30" s="38">
        <f>D31*D36-D37*D38</f>
        <v>396771.1</v>
      </c>
      <c r="E30" s="38">
        <f>D30</f>
        <v>396771.1</v>
      </c>
      <c r="F30" s="38">
        <f>D30</f>
        <v>396771.1</v>
      </c>
      <c r="G30" s="22" t="s">
        <v>158</v>
      </c>
    </row>
    <row r="31" spans="1:9" ht="38.25" x14ac:dyDescent="0.2">
      <c r="A31" s="46" t="s">
        <v>210</v>
      </c>
      <c r="B31" s="132" t="s">
        <v>81</v>
      </c>
      <c r="C31" s="131" t="s">
        <v>77</v>
      </c>
      <c r="D31" s="38">
        <f>ROUND((D32*(D33/100*D34/100*D35/100)),2)</f>
        <v>39677.11</v>
      </c>
      <c r="E31" s="38">
        <f t="shared" ref="E31:F31" si="6">ROUND((E32*(E33/100*E34/100*E35/100)),2)</f>
        <v>39677.11</v>
      </c>
      <c r="F31" s="38">
        <f t="shared" si="6"/>
        <v>39677.11</v>
      </c>
      <c r="G31" s="22" t="s">
        <v>159</v>
      </c>
    </row>
    <row r="32" spans="1:9" x14ac:dyDescent="0.2">
      <c r="A32" s="46" t="s">
        <v>142</v>
      </c>
      <c r="B32" s="132" t="s">
        <v>83</v>
      </c>
      <c r="C32" s="131" t="s">
        <v>77</v>
      </c>
      <c r="D32" s="38">
        <v>77740.460000000006</v>
      </c>
      <c r="E32" s="38">
        <f>D32</f>
        <v>77740.460000000006</v>
      </c>
      <c r="F32" s="38">
        <f>D32</f>
        <v>77740.460000000006</v>
      </c>
      <c r="G32" s="132" t="s">
        <v>0</v>
      </c>
    </row>
    <row r="33" spans="1:7" x14ac:dyDescent="0.2">
      <c r="A33" s="46" t="s">
        <v>143</v>
      </c>
      <c r="B33" s="132" t="s">
        <v>85</v>
      </c>
      <c r="C33" s="131" t="s">
        <v>86</v>
      </c>
      <c r="D33" s="41">
        <v>100</v>
      </c>
      <c r="E33" s="41">
        <f>D33</f>
        <v>100</v>
      </c>
      <c r="F33" s="41">
        <f>D33</f>
        <v>100</v>
      </c>
      <c r="G33" s="132" t="s">
        <v>0</v>
      </c>
    </row>
    <row r="34" spans="1:7" x14ac:dyDescent="0.2">
      <c r="A34" s="46" t="s">
        <v>144</v>
      </c>
      <c r="B34" s="132" t="s">
        <v>88</v>
      </c>
      <c r="C34" s="131" t="s">
        <v>86</v>
      </c>
      <c r="D34" s="42">
        <v>2.3251882901999998</v>
      </c>
      <c r="E34" s="42">
        <f t="shared" ref="E34:E35" si="7">D34</f>
        <v>2.3251882901999998</v>
      </c>
      <c r="F34" s="42">
        <f t="shared" ref="F34:F35" si="8">D34</f>
        <v>2.3251882901999998</v>
      </c>
      <c r="G34" s="132" t="s">
        <v>0</v>
      </c>
    </row>
    <row r="35" spans="1:7" x14ac:dyDescent="0.2">
      <c r="A35" s="46" t="s">
        <v>145</v>
      </c>
      <c r="B35" s="132" t="s">
        <v>90</v>
      </c>
      <c r="C35" s="131" t="s">
        <v>86</v>
      </c>
      <c r="D35" s="42">
        <v>2195.0013833121002</v>
      </c>
      <c r="E35" s="42">
        <f t="shared" si="7"/>
        <v>2195.0013833121002</v>
      </c>
      <c r="F35" s="42">
        <f t="shared" si="8"/>
        <v>2195.0013833121002</v>
      </c>
      <c r="G35" s="132" t="s">
        <v>0</v>
      </c>
    </row>
    <row r="36" spans="1:7" ht="25.5" x14ac:dyDescent="0.2">
      <c r="A36" s="46" t="s">
        <v>211</v>
      </c>
      <c r="B36" s="132" t="s">
        <v>92</v>
      </c>
      <c r="C36" s="131" t="s">
        <v>58</v>
      </c>
      <c r="D36" s="38">
        <f>Part1_1!L10</f>
        <v>10</v>
      </c>
      <c r="E36" s="38">
        <f>D36</f>
        <v>10</v>
      </c>
      <c r="F36" s="38">
        <f>D36</f>
        <v>10</v>
      </c>
      <c r="G36" s="132" t="s">
        <v>0</v>
      </c>
    </row>
    <row r="37" spans="1:7" ht="25.5" x14ac:dyDescent="0.2">
      <c r="A37" s="135" t="s">
        <v>212</v>
      </c>
      <c r="B37" s="132" t="s">
        <v>94</v>
      </c>
      <c r="C37" s="131" t="s">
        <v>77</v>
      </c>
      <c r="D37" s="38">
        <v>0</v>
      </c>
      <c r="E37" s="38">
        <f>D37</f>
        <v>0</v>
      </c>
      <c r="F37" s="38">
        <f>E37</f>
        <v>0</v>
      </c>
      <c r="G37" s="132" t="s">
        <v>0</v>
      </c>
    </row>
    <row r="38" spans="1:7" ht="25.5" x14ac:dyDescent="0.2">
      <c r="A38" s="135" t="s">
        <v>213</v>
      </c>
      <c r="B38" s="132" t="s">
        <v>96</v>
      </c>
      <c r="C38" s="131" t="s">
        <v>58</v>
      </c>
      <c r="D38" s="38">
        <f>D36</f>
        <v>10</v>
      </c>
      <c r="E38" s="38">
        <f>D38</f>
        <v>10</v>
      </c>
      <c r="F38" s="38">
        <f>D38</f>
        <v>10</v>
      </c>
      <c r="G38" s="132" t="s">
        <v>0</v>
      </c>
    </row>
    <row r="39" spans="1:7" ht="15.75" x14ac:dyDescent="0.2">
      <c r="A39" s="46" t="s">
        <v>214</v>
      </c>
      <c r="B39" s="36" t="s">
        <v>291</v>
      </c>
      <c r="C39" s="8" t="s">
        <v>0</v>
      </c>
      <c r="D39" s="38"/>
      <c r="E39" s="38"/>
      <c r="F39" s="38"/>
      <c r="G39" s="132"/>
    </row>
    <row r="40" spans="1:7" ht="15.75" x14ac:dyDescent="0.2">
      <c r="A40" s="134" t="s">
        <v>215</v>
      </c>
      <c r="B40" s="22" t="s">
        <v>293</v>
      </c>
      <c r="C40" s="132" t="s">
        <v>0</v>
      </c>
      <c r="D40" s="38"/>
      <c r="E40" s="38"/>
      <c r="F40" s="38"/>
      <c r="G40" s="132"/>
    </row>
    <row r="41" spans="1:7" ht="38.25" x14ac:dyDescent="0.2">
      <c r="A41" s="46" t="s">
        <v>216</v>
      </c>
      <c r="B41" s="132" t="s">
        <v>131</v>
      </c>
      <c r="C41" s="131" t="s">
        <v>77</v>
      </c>
      <c r="D41" s="38">
        <f>D42*D47-D48*D49</f>
        <v>743880.1</v>
      </c>
      <c r="E41" s="38">
        <f>D41</f>
        <v>743880.1</v>
      </c>
      <c r="F41" s="38">
        <f>D41</f>
        <v>743880.1</v>
      </c>
      <c r="G41" s="22" t="s">
        <v>225</v>
      </c>
    </row>
    <row r="42" spans="1:7" ht="38.25" x14ac:dyDescent="0.2">
      <c r="A42" s="46" t="s">
        <v>217</v>
      </c>
      <c r="B42" s="132" t="s">
        <v>81</v>
      </c>
      <c r="C42" s="131" t="s">
        <v>77</v>
      </c>
      <c r="D42" s="38">
        <f>ROUND((D43*(D44/100*D45/100*D46/100)),2)</f>
        <v>74388.009999999995</v>
      </c>
      <c r="E42" s="38">
        <f t="shared" ref="E42:F42" si="9">ROUND((E43*(E44/100*E45/100*E46/100)),2)</f>
        <v>74388.009999999995</v>
      </c>
      <c r="F42" s="38">
        <f t="shared" si="9"/>
        <v>74388.009999999995</v>
      </c>
      <c r="G42" s="22" t="s">
        <v>226</v>
      </c>
    </row>
    <row r="43" spans="1:7" x14ac:dyDescent="0.2">
      <c r="A43" s="46" t="s">
        <v>218</v>
      </c>
      <c r="B43" s="132" t="s">
        <v>83</v>
      </c>
      <c r="C43" s="131" t="s">
        <v>77</v>
      </c>
      <c r="D43" s="38">
        <v>13700.61</v>
      </c>
      <c r="E43" s="38">
        <f>D43</f>
        <v>13700.61</v>
      </c>
      <c r="F43" s="38">
        <f>D43</f>
        <v>13700.61</v>
      </c>
      <c r="G43" s="132" t="s">
        <v>0</v>
      </c>
    </row>
    <row r="44" spans="1:7" x14ac:dyDescent="0.2">
      <c r="A44" s="46" t="s">
        <v>219</v>
      </c>
      <c r="B44" s="132" t="s">
        <v>85</v>
      </c>
      <c r="C44" s="131" t="s">
        <v>86</v>
      </c>
      <c r="D44" s="41">
        <v>100</v>
      </c>
      <c r="E44" s="41">
        <f>D44</f>
        <v>100</v>
      </c>
      <c r="F44" s="41">
        <f>D44</f>
        <v>100</v>
      </c>
      <c r="G44" s="132" t="s">
        <v>0</v>
      </c>
    </row>
    <row r="45" spans="1:7" x14ac:dyDescent="0.2">
      <c r="A45" s="46" t="s">
        <v>220</v>
      </c>
      <c r="B45" s="132" t="s">
        <v>88</v>
      </c>
      <c r="C45" s="131" t="s">
        <v>86</v>
      </c>
      <c r="D45" s="42">
        <v>565.84762557299996</v>
      </c>
      <c r="E45" s="42">
        <f t="shared" ref="E45:E46" si="10">D45</f>
        <v>565.84762557299996</v>
      </c>
      <c r="F45" s="42">
        <f t="shared" ref="F45:F46" si="11">D45</f>
        <v>565.84762557299996</v>
      </c>
      <c r="G45" s="132" t="s">
        <v>0</v>
      </c>
    </row>
    <row r="46" spans="1:7" x14ac:dyDescent="0.2">
      <c r="A46" s="46" t="s">
        <v>221</v>
      </c>
      <c r="B46" s="132" t="s">
        <v>90</v>
      </c>
      <c r="C46" s="131" t="s">
        <v>86</v>
      </c>
      <c r="D46" s="42">
        <v>95.954100595300005</v>
      </c>
      <c r="E46" s="42">
        <f t="shared" si="10"/>
        <v>95.954100595300005</v>
      </c>
      <c r="F46" s="42">
        <f t="shared" si="11"/>
        <v>95.954100595300005</v>
      </c>
      <c r="G46" s="132" t="s">
        <v>0</v>
      </c>
    </row>
    <row r="47" spans="1:7" ht="25.5" x14ac:dyDescent="0.2">
      <c r="A47" s="46" t="s">
        <v>222</v>
      </c>
      <c r="B47" s="132" t="s">
        <v>92</v>
      </c>
      <c r="C47" s="131" t="s">
        <v>58</v>
      </c>
      <c r="D47" s="38">
        <f>Part1_1!L11</f>
        <v>10</v>
      </c>
      <c r="E47" s="38">
        <f>D47</f>
        <v>10</v>
      </c>
      <c r="F47" s="38">
        <f>E47</f>
        <v>10</v>
      </c>
      <c r="G47" s="132" t="s">
        <v>0</v>
      </c>
    </row>
    <row r="48" spans="1:7" ht="25.5" x14ac:dyDescent="0.2">
      <c r="A48" s="135" t="s">
        <v>223</v>
      </c>
      <c r="B48" s="132" t="s">
        <v>94</v>
      </c>
      <c r="C48" s="131" t="s">
        <v>77</v>
      </c>
      <c r="D48" s="38">
        <v>0</v>
      </c>
      <c r="E48" s="38">
        <f>D48</f>
        <v>0</v>
      </c>
      <c r="F48" s="38">
        <f>E48</f>
        <v>0</v>
      </c>
      <c r="G48" s="132" t="s">
        <v>0</v>
      </c>
    </row>
    <row r="49" spans="1:7" ht="25.5" x14ac:dyDescent="0.2">
      <c r="A49" s="135" t="s">
        <v>224</v>
      </c>
      <c r="B49" s="132" t="s">
        <v>96</v>
      </c>
      <c r="C49" s="131" t="s">
        <v>58</v>
      </c>
      <c r="D49" s="38">
        <f>D47</f>
        <v>10</v>
      </c>
      <c r="E49" s="38">
        <f>D49</f>
        <v>10</v>
      </c>
      <c r="F49" s="38">
        <f>D49</f>
        <v>10</v>
      </c>
      <c r="G49" s="132" t="s">
        <v>0</v>
      </c>
    </row>
    <row r="50" spans="1:7" ht="15.75" x14ac:dyDescent="0.2">
      <c r="A50" s="46" t="s">
        <v>227</v>
      </c>
      <c r="B50" s="36" t="s">
        <v>195</v>
      </c>
      <c r="C50" s="8" t="s">
        <v>0</v>
      </c>
      <c r="D50" s="38"/>
      <c r="E50" s="38"/>
      <c r="F50" s="38"/>
      <c r="G50" s="132"/>
    </row>
    <row r="51" spans="1:7" ht="15.75" x14ac:dyDescent="0.2">
      <c r="A51" s="134" t="s">
        <v>228</v>
      </c>
      <c r="B51" s="22" t="s">
        <v>293</v>
      </c>
      <c r="C51" s="132" t="s">
        <v>0</v>
      </c>
      <c r="D51" s="38"/>
      <c r="E51" s="38"/>
      <c r="F51" s="38"/>
      <c r="G51" s="132"/>
    </row>
    <row r="52" spans="1:7" ht="38.25" x14ac:dyDescent="0.2">
      <c r="A52" s="46" t="s">
        <v>229</v>
      </c>
      <c r="B52" s="132" t="s">
        <v>131</v>
      </c>
      <c r="C52" s="131" t="s">
        <v>77</v>
      </c>
      <c r="D52" s="38">
        <f>D53*D58-D59*D60</f>
        <v>15450.4</v>
      </c>
      <c r="E52" s="38">
        <f t="shared" ref="E52:F52" si="12">E53*E58-E59*E60</f>
        <v>15450.4</v>
      </c>
      <c r="F52" s="38">
        <f t="shared" si="12"/>
        <v>15450.4</v>
      </c>
      <c r="G52" s="22" t="s">
        <v>238</v>
      </c>
    </row>
    <row r="53" spans="1:7" ht="38.25" x14ac:dyDescent="0.2">
      <c r="A53" s="46" t="s">
        <v>230</v>
      </c>
      <c r="B53" s="132" t="s">
        <v>81</v>
      </c>
      <c r="C53" s="131" t="s">
        <v>77</v>
      </c>
      <c r="D53" s="38">
        <f>ROUND((D54*(D55/100*D56/100*D57/100)),2)</f>
        <v>1545.04</v>
      </c>
      <c r="E53" s="38">
        <f t="shared" ref="E53:F53" si="13">ROUND((E54*(E55/100*E56/100*E57/100)),2)</f>
        <v>1545.04</v>
      </c>
      <c r="F53" s="38">
        <f t="shared" si="13"/>
        <v>1545.04</v>
      </c>
      <c r="G53" s="22" t="s">
        <v>239</v>
      </c>
    </row>
    <row r="54" spans="1:7" x14ac:dyDescent="0.2">
      <c r="A54" s="46" t="s">
        <v>231</v>
      </c>
      <c r="B54" s="132" t="s">
        <v>83</v>
      </c>
      <c r="C54" s="131" t="s">
        <v>77</v>
      </c>
      <c r="D54" s="38">
        <v>10199.280000000001</v>
      </c>
      <c r="E54" s="38">
        <f>D54</f>
        <v>10199.280000000001</v>
      </c>
      <c r="F54" s="38">
        <f>E54</f>
        <v>10199.280000000001</v>
      </c>
      <c r="G54" s="132" t="s">
        <v>0</v>
      </c>
    </row>
    <row r="55" spans="1:7" x14ac:dyDescent="0.2">
      <c r="A55" s="46" t="s">
        <v>232</v>
      </c>
      <c r="B55" s="132" t="s">
        <v>85</v>
      </c>
      <c r="C55" s="131" t="s">
        <v>86</v>
      </c>
      <c r="D55" s="41">
        <v>100</v>
      </c>
      <c r="E55" s="41">
        <v>100</v>
      </c>
      <c r="F55" s="41">
        <v>100</v>
      </c>
      <c r="G55" s="132" t="s">
        <v>0</v>
      </c>
    </row>
    <row r="56" spans="1:7" x14ac:dyDescent="0.2">
      <c r="A56" s="46" t="s">
        <v>233</v>
      </c>
      <c r="B56" s="132" t="s">
        <v>88</v>
      </c>
      <c r="C56" s="131" t="s">
        <v>86</v>
      </c>
      <c r="D56" s="42">
        <v>15.3875677628</v>
      </c>
      <c r="E56" s="42">
        <f t="shared" ref="E56:F58" si="14">D56</f>
        <v>15.3875677628</v>
      </c>
      <c r="F56" s="42">
        <f t="shared" si="14"/>
        <v>15.3875677628</v>
      </c>
      <c r="G56" s="132" t="s">
        <v>0</v>
      </c>
    </row>
    <row r="57" spans="1:7" x14ac:dyDescent="0.2">
      <c r="A57" s="46" t="s">
        <v>234</v>
      </c>
      <c r="B57" s="132" t="s">
        <v>90</v>
      </c>
      <c r="C57" s="131" t="s">
        <v>86</v>
      </c>
      <c r="D57" s="42">
        <v>98.446489537600002</v>
      </c>
      <c r="E57" s="42">
        <f t="shared" si="14"/>
        <v>98.446489537600002</v>
      </c>
      <c r="F57" s="42">
        <f t="shared" si="14"/>
        <v>98.446489537600002</v>
      </c>
      <c r="G57" s="132" t="s">
        <v>0</v>
      </c>
    </row>
    <row r="58" spans="1:7" ht="25.5" x14ac:dyDescent="0.2">
      <c r="A58" s="46" t="s">
        <v>235</v>
      </c>
      <c r="B58" s="132" t="s">
        <v>92</v>
      </c>
      <c r="C58" s="131" t="s">
        <v>58</v>
      </c>
      <c r="D58" s="38">
        <f>Part1_1!L12</f>
        <v>10</v>
      </c>
      <c r="E58" s="38">
        <f t="shared" si="14"/>
        <v>10</v>
      </c>
      <c r="F58" s="38">
        <f t="shared" si="14"/>
        <v>10</v>
      </c>
      <c r="G58" s="132" t="s">
        <v>0</v>
      </c>
    </row>
    <row r="59" spans="1:7" ht="25.5" x14ac:dyDescent="0.2">
      <c r="A59" s="135" t="s">
        <v>236</v>
      </c>
      <c r="B59" s="132" t="s">
        <v>94</v>
      </c>
      <c r="C59" s="131" t="s">
        <v>77</v>
      </c>
      <c r="D59" s="38">
        <v>0</v>
      </c>
      <c r="E59" s="38">
        <v>0</v>
      </c>
      <c r="F59" s="38">
        <v>0</v>
      </c>
      <c r="G59" s="132" t="s">
        <v>0</v>
      </c>
    </row>
    <row r="60" spans="1:7" ht="25.5" x14ac:dyDescent="0.2">
      <c r="A60" s="135" t="s">
        <v>237</v>
      </c>
      <c r="B60" s="132" t="s">
        <v>96</v>
      </c>
      <c r="C60" s="131" t="s">
        <v>58</v>
      </c>
      <c r="D60" s="38">
        <f>D58</f>
        <v>10</v>
      </c>
      <c r="E60" s="38">
        <f t="shared" ref="E60:F60" si="15">E58</f>
        <v>10</v>
      </c>
      <c r="F60" s="38">
        <f t="shared" si="15"/>
        <v>10</v>
      </c>
      <c r="G60" s="132" t="s">
        <v>0</v>
      </c>
    </row>
    <row r="61" spans="1:7" ht="15.75" x14ac:dyDescent="0.2">
      <c r="A61" s="130" t="s">
        <v>240</v>
      </c>
      <c r="B61" s="36" t="s">
        <v>193</v>
      </c>
      <c r="C61" s="131"/>
      <c r="D61" s="38"/>
      <c r="E61" s="38"/>
      <c r="F61" s="38"/>
      <c r="G61" s="132"/>
    </row>
    <row r="62" spans="1:7" ht="15.75" x14ac:dyDescent="0.2">
      <c r="A62" s="134" t="s">
        <v>241</v>
      </c>
      <c r="B62" s="22" t="s">
        <v>293</v>
      </c>
      <c r="C62" s="132" t="s">
        <v>0</v>
      </c>
      <c r="D62" s="38"/>
      <c r="E62" s="38"/>
      <c r="F62" s="38"/>
      <c r="G62" s="132"/>
    </row>
    <row r="63" spans="1:7" ht="38.25" x14ac:dyDescent="0.2">
      <c r="A63" s="46" t="s">
        <v>242</v>
      </c>
      <c r="B63" s="132" t="s">
        <v>131</v>
      </c>
      <c r="C63" s="131" t="s">
        <v>77</v>
      </c>
      <c r="D63" s="38">
        <f>D64*D69-D70*D71</f>
        <v>35009.4</v>
      </c>
      <c r="E63" s="38">
        <f t="shared" ref="E63:F63" si="16">E64*E69-E70*E71</f>
        <v>35009.4</v>
      </c>
      <c r="F63" s="38">
        <f t="shared" si="16"/>
        <v>35009.4</v>
      </c>
      <c r="G63" s="22" t="s">
        <v>251</v>
      </c>
    </row>
    <row r="64" spans="1:7" ht="38.25" x14ac:dyDescent="0.2">
      <c r="A64" s="46" t="s">
        <v>243</v>
      </c>
      <c r="B64" s="132" t="s">
        <v>81</v>
      </c>
      <c r="C64" s="131" t="s">
        <v>77</v>
      </c>
      <c r="D64" s="38">
        <f>ROUND((D65*(D66/100*D67/100*D68/100)),2)</f>
        <v>3500.94</v>
      </c>
      <c r="E64" s="38">
        <f t="shared" ref="E64:F64" si="17">ROUND((E65*(E66/100*E67/100*E68/100)),2)</f>
        <v>3500.94</v>
      </c>
      <c r="F64" s="38">
        <f t="shared" si="17"/>
        <v>3500.94</v>
      </c>
      <c r="G64" s="22" t="s">
        <v>252</v>
      </c>
    </row>
    <row r="65" spans="1:7" x14ac:dyDescent="0.2">
      <c r="A65" s="46" t="s">
        <v>244</v>
      </c>
      <c r="B65" s="132" t="s">
        <v>83</v>
      </c>
      <c r="C65" s="131" t="s">
        <v>77</v>
      </c>
      <c r="D65" s="38">
        <v>16596.29</v>
      </c>
      <c r="E65" s="38">
        <f>D65</f>
        <v>16596.29</v>
      </c>
      <c r="F65" s="38">
        <f>E65</f>
        <v>16596.29</v>
      </c>
      <c r="G65" s="132" t="s">
        <v>0</v>
      </c>
    </row>
    <row r="66" spans="1:7" x14ac:dyDescent="0.2">
      <c r="A66" s="46" t="s">
        <v>245</v>
      </c>
      <c r="B66" s="132" t="s">
        <v>85</v>
      </c>
      <c r="C66" s="131" t="s">
        <v>86</v>
      </c>
      <c r="D66" s="41">
        <v>100</v>
      </c>
      <c r="E66" s="41">
        <v>100</v>
      </c>
      <c r="F66" s="41">
        <v>100</v>
      </c>
      <c r="G66" s="132" t="s">
        <v>0</v>
      </c>
    </row>
    <row r="67" spans="1:7" x14ac:dyDescent="0.2">
      <c r="A67" s="46" t="s">
        <v>246</v>
      </c>
      <c r="B67" s="132" t="s">
        <v>88</v>
      </c>
      <c r="C67" s="131" t="s">
        <v>86</v>
      </c>
      <c r="D67" s="42">
        <v>21.737345220000002</v>
      </c>
      <c r="E67" s="42">
        <f t="shared" ref="E67:F69" si="18">D67</f>
        <v>21.737345220000002</v>
      </c>
      <c r="F67" s="42">
        <f t="shared" si="18"/>
        <v>21.737345220000002</v>
      </c>
      <c r="G67" s="132" t="s">
        <v>0</v>
      </c>
    </row>
    <row r="68" spans="1:7" x14ac:dyDescent="0.2">
      <c r="A68" s="46" t="s">
        <v>247</v>
      </c>
      <c r="B68" s="132" t="s">
        <v>90</v>
      </c>
      <c r="C68" s="131" t="s">
        <v>86</v>
      </c>
      <c r="D68" s="42">
        <v>97.043656104799993</v>
      </c>
      <c r="E68" s="42">
        <f t="shared" si="18"/>
        <v>97.043656104799993</v>
      </c>
      <c r="F68" s="42">
        <f t="shared" si="18"/>
        <v>97.043656104799993</v>
      </c>
      <c r="G68" s="132" t="s">
        <v>0</v>
      </c>
    </row>
    <row r="69" spans="1:7" ht="25.5" x14ac:dyDescent="0.2">
      <c r="A69" s="46" t="s">
        <v>248</v>
      </c>
      <c r="B69" s="132" t="s">
        <v>92</v>
      </c>
      <c r="C69" s="131" t="s">
        <v>58</v>
      </c>
      <c r="D69" s="38">
        <f>Part1_1!L13</f>
        <v>10</v>
      </c>
      <c r="E69" s="38">
        <f t="shared" si="18"/>
        <v>10</v>
      </c>
      <c r="F69" s="38">
        <f t="shared" si="18"/>
        <v>10</v>
      </c>
      <c r="G69" s="132" t="s">
        <v>0</v>
      </c>
    </row>
    <row r="70" spans="1:7" ht="25.5" x14ac:dyDescent="0.2">
      <c r="A70" s="135" t="s">
        <v>249</v>
      </c>
      <c r="B70" s="132" t="s">
        <v>94</v>
      </c>
      <c r="C70" s="131" t="s">
        <v>77</v>
      </c>
      <c r="D70" s="38">
        <v>0</v>
      </c>
      <c r="E70" s="38">
        <v>0</v>
      </c>
      <c r="F70" s="38">
        <v>0</v>
      </c>
      <c r="G70" s="132" t="s">
        <v>0</v>
      </c>
    </row>
    <row r="71" spans="1:7" ht="25.5" x14ac:dyDescent="0.2">
      <c r="A71" s="135" t="s">
        <v>250</v>
      </c>
      <c r="B71" s="132" t="s">
        <v>96</v>
      </c>
      <c r="C71" s="131" t="s">
        <v>58</v>
      </c>
      <c r="D71" s="38">
        <f>D69</f>
        <v>10</v>
      </c>
      <c r="E71" s="38">
        <f t="shared" ref="E71:F71" si="19">E69</f>
        <v>10</v>
      </c>
      <c r="F71" s="38">
        <f t="shared" si="19"/>
        <v>10</v>
      </c>
      <c r="G71" s="132" t="s">
        <v>0</v>
      </c>
    </row>
    <row r="72" spans="1:7" ht="15.75" x14ac:dyDescent="0.2">
      <c r="A72" s="130" t="s">
        <v>253</v>
      </c>
      <c r="B72" s="36" t="s">
        <v>292</v>
      </c>
      <c r="C72" s="131"/>
      <c r="D72" s="38"/>
      <c r="E72" s="38"/>
      <c r="F72" s="38"/>
      <c r="G72" s="132"/>
    </row>
    <row r="73" spans="1:7" ht="15.75" x14ac:dyDescent="0.2">
      <c r="A73" s="134" t="s">
        <v>254</v>
      </c>
      <c r="B73" s="22" t="s">
        <v>293</v>
      </c>
      <c r="C73" s="132" t="s">
        <v>0</v>
      </c>
      <c r="D73" s="38"/>
      <c r="E73" s="38"/>
      <c r="F73" s="38"/>
      <c r="G73" s="132"/>
    </row>
    <row r="74" spans="1:7" ht="38.25" x14ac:dyDescent="0.2">
      <c r="A74" s="46" t="s">
        <v>255</v>
      </c>
      <c r="B74" s="132" t="s">
        <v>131</v>
      </c>
      <c r="C74" s="131" t="s">
        <v>77</v>
      </c>
      <c r="D74" s="38">
        <f>D75*D80-D81*D82</f>
        <v>15450.4</v>
      </c>
      <c r="E74" s="38">
        <f t="shared" ref="E74" si="20">E75*E80-E81*E82</f>
        <v>15450.4</v>
      </c>
      <c r="F74" s="38">
        <f t="shared" ref="F74" si="21">F75*F80-F81*F82</f>
        <v>15450.4</v>
      </c>
      <c r="G74" s="22" t="s">
        <v>264</v>
      </c>
    </row>
    <row r="75" spans="1:7" ht="38.25" x14ac:dyDescent="0.2">
      <c r="A75" s="46" t="s">
        <v>256</v>
      </c>
      <c r="B75" s="132" t="s">
        <v>81</v>
      </c>
      <c r="C75" s="131" t="s">
        <v>77</v>
      </c>
      <c r="D75" s="38">
        <f>ROUND((D76*(D77/100*D78/100*D79/100)),2)</f>
        <v>1545.04</v>
      </c>
      <c r="E75" s="38">
        <f t="shared" ref="E75" si="22">ROUND((E76*(E77/100*E78/100*E79/100)),2)</f>
        <v>1545.04</v>
      </c>
      <c r="F75" s="38">
        <f t="shared" ref="F75" si="23">ROUND((F76*(F77/100*F78/100*F79/100)),2)</f>
        <v>1545.04</v>
      </c>
      <c r="G75" s="22" t="s">
        <v>265</v>
      </c>
    </row>
    <row r="76" spans="1:7" x14ac:dyDescent="0.2">
      <c r="A76" s="46" t="s">
        <v>257</v>
      </c>
      <c r="B76" s="132" t="s">
        <v>83</v>
      </c>
      <c r="C76" s="131" t="s">
        <v>77</v>
      </c>
      <c r="D76" s="38">
        <v>1681.28</v>
      </c>
      <c r="E76" s="38">
        <f>D76</f>
        <v>1681.28</v>
      </c>
      <c r="F76" s="38">
        <f>E76</f>
        <v>1681.28</v>
      </c>
      <c r="G76" s="132" t="s">
        <v>0</v>
      </c>
    </row>
    <row r="77" spans="1:7" x14ac:dyDescent="0.2">
      <c r="A77" s="46" t="s">
        <v>258</v>
      </c>
      <c r="B77" s="132" t="s">
        <v>85</v>
      </c>
      <c r="C77" s="131" t="s">
        <v>86</v>
      </c>
      <c r="D77" s="41">
        <v>100</v>
      </c>
      <c r="E77" s="41">
        <v>100</v>
      </c>
      <c r="F77" s="41">
        <v>100</v>
      </c>
      <c r="G77" s="132" t="s">
        <v>0</v>
      </c>
    </row>
    <row r="78" spans="1:7" x14ac:dyDescent="0.2">
      <c r="A78" s="46" t="s">
        <v>259</v>
      </c>
      <c r="B78" s="132" t="s">
        <v>88</v>
      </c>
      <c r="C78" s="131" t="s">
        <v>86</v>
      </c>
      <c r="D78" s="42">
        <v>95.997449702500006</v>
      </c>
      <c r="E78" s="42">
        <f t="shared" ref="E78:F80" si="24">D78</f>
        <v>95.997449702500006</v>
      </c>
      <c r="F78" s="42">
        <f t="shared" si="24"/>
        <v>95.997449702500006</v>
      </c>
      <c r="G78" s="132" t="s">
        <v>0</v>
      </c>
    </row>
    <row r="79" spans="1:7" x14ac:dyDescent="0.2">
      <c r="A79" s="46" t="s">
        <v>260</v>
      </c>
      <c r="B79" s="132" t="s">
        <v>90</v>
      </c>
      <c r="C79" s="131" t="s">
        <v>86</v>
      </c>
      <c r="D79" s="42">
        <v>95.728220339299995</v>
      </c>
      <c r="E79" s="42">
        <f t="shared" si="24"/>
        <v>95.728220339299995</v>
      </c>
      <c r="F79" s="42">
        <f t="shared" si="24"/>
        <v>95.728220339299995</v>
      </c>
      <c r="G79" s="132" t="s">
        <v>0</v>
      </c>
    </row>
    <row r="80" spans="1:7" ht="25.5" x14ac:dyDescent="0.2">
      <c r="A80" s="46" t="s">
        <v>261</v>
      </c>
      <c r="B80" s="132" t="s">
        <v>92</v>
      </c>
      <c r="C80" s="131" t="s">
        <v>58</v>
      </c>
      <c r="D80" s="38">
        <f>Part1_1!L14</f>
        <v>10</v>
      </c>
      <c r="E80" s="38">
        <f t="shared" si="24"/>
        <v>10</v>
      </c>
      <c r="F80" s="38">
        <f t="shared" si="24"/>
        <v>10</v>
      </c>
      <c r="G80" s="132" t="s">
        <v>0</v>
      </c>
    </row>
    <row r="81" spans="1:7" ht="25.5" x14ac:dyDescent="0.2">
      <c r="A81" s="135" t="s">
        <v>262</v>
      </c>
      <c r="B81" s="132" t="s">
        <v>94</v>
      </c>
      <c r="C81" s="131" t="s">
        <v>77</v>
      </c>
      <c r="D81" s="38">
        <v>0</v>
      </c>
      <c r="E81" s="38">
        <v>0</v>
      </c>
      <c r="F81" s="38">
        <v>0</v>
      </c>
      <c r="G81" s="132" t="s">
        <v>0</v>
      </c>
    </row>
    <row r="82" spans="1:7" ht="25.5" x14ac:dyDescent="0.2">
      <c r="A82" s="135" t="s">
        <v>263</v>
      </c>
      <c r="B82" s="132" t="s">
        <v>96</v>
      </c>
      <c r="C82" s="131" t="s">
        <v>58</v>
      </c>
      <c r="D82" s="38">
        <f>D80</f>
        <v>10</v>
      </c>
      <c r="E82" s="38">
        <f t="shared" ref="E82:F82" si="25">E80</f>
        <v>10</v>
      </c>
      <c r="F82" s="38">
        <f t="shared" si="25"/>
        <v>10</v>
      </c>
      <c r="G82" s="132" t="s">
        <v>0</v>
      </c>
    </row>
    <row r="83" spans="1:7" ht="15.75" x14ac:dyDescent="0.2">
      <c r="A83" s="130" t="s">
        <v>266</v>
      </c>
      <c r="B83" s="36" t="s">
        <v>194</v>
      </c>
      <c r="C83" s="131"/>
      <c r="D83" s="38"/>
      <c r="E83" s="38"/>
      <c r="F83" s="38"/>
      <c r="G83" s="132"/>
    </row>
    <row r="84" spans="1:7" ht="15.75" x14ac:dyDescent="0.2">
      <c r="A84" s="134" t="s">
        <v>267</v>
      </c>
      <c r="B84" s="22" t="s">
        <v>293</v>
      </c>
      <c r="C84" s="132" t="s">
        <v>0</v>
      </c>
      <c r="D84" s="38"/>
      <c r="E84" s="38"/>
      <c r="F84" s="38"/>
      <c r="G84" s="132"/>
    </row>
    <row r="85" spans="1:7" ht="38.25" x14ac:dyDescent="0.2">
      <c r="A85" s="46" t="s">
        <v>268</v>
      </c>
      <c r="B85" s="132" t="s">
        <v>131</v>
      </c>
      <c r="C85" s="131" t="s">
        <v>77</v>
      </c>
      <c r="D85" s="38">
        <f>D86*D91-D92*D93</f>
        <v>678589.29999999993</v>
      </c>
      <c r="E85" s="38">
        <f t="shared" ref="E85" si="26">E86*E91-E92*E93</f>
        <v>678589.29999999993</v>
      </c>
      <c r="F85" s="38">
        <f t="shared" ref="F85" si="27">F86*F91-F92*F93</f>
        <v>678589.29999999993</v>
      </c>
      <c r="G85" s="22" t="s">
        <v>277</v>
      </c>
    </row>
    <row r="86" spans="1:7" ht="38.25" x14ac:dyDescent="0.2">
      <c r="A86" s="46" t="s">
        <v>269</v>
      </c>
      <c r="B86" s="132" t="s">
        <v>81</v>
      </c>
      <c r="C86" s="131" t="s">
        <v>77</v>
      </c>
      <c r="D86" s="38">
        <f>ROUND((D87*(D88/100*D89/100*D90/100)),2)</f>
        <v>67858.929999999993</v>
      </c>
      <c r="E86" s="38">
        <f t="shared" ref="E86" si="28">ROUND((E87*(E88/100*E89/100*E90/100)),2)</f>
        <v>67858.929999999993</v>
      </c>
      <c r="F86" s="38">
        <f t="shared" ref="F86" si="29">ROUND((F87*(F88/100*F89/100*F90/100)),2)</f>
        <v>67858.929999999993</v>
      </c>
      <c r="G86" s="22" t="s">
        <v>278</v>
      </c>
    </row>
    <row r="87" spans="1:7" x14ac:dyDescent="0.2">
      <c r="A87" s="46" t="s">
        <v>270</v>
      </c>
      <c r="B87" s="132" t="s">
        <v>83</v>
      </c>
      <c r="C87" s="131" t="s">
        <v>77</v>
      </c>
      <c r="D87" s="38">
        <v>4456.8500000000004</v>
      </c>
      <c r="E87" s="38">
        <f>D87</f>
        <v>4456.8500000000004</v>
      </c>
      <c r="F87" s="38">
        <f>E87</f>
        <v>4456.8500000000004</v>
      </c>
      <c r="G87" s="132" t="s">
        <v>0</v>
      </c>
    </row>
    <row r="88" spans="1:7" x14ac:dyDescent="0.2">
      <c r="A88" s="46" t="s">
        <v>271</v>
      </c>
      <c r="B88" s="132" t="s">
        <v>85</v>
      </c>
      <c r="C88" s="131" t="s">
        <v>86</v>
      </c>
      <c r="D88" s="42">
        <v>100</v>
      </c>
      <c r="E88" s="42">
        <v>100</v>
      </c>
      <c r="F88" s="42">
        <v>100</v>
      </c>
      <c r="G88" s="132" t="s">
        <v>0</v>
      </c>
    </row>
    <row r="89" spans="1:7" x14ac:dyDescent="0.2">
      <c r="A89" s="46" t="s">
        <v>272</v>
      </c>
      <c r="B89" s="132" t="s">
        <v>88</v>
      </c>
      <c r="C89" s="131" t="s">
        <v>86</v>
      </c>
      <c r="D89" s="42">
        <v>1520.1823708207</v>
      </c>
      <c r="E89" s="42">
        <f>D89</f>
        <v>1520.1823708207</v>
      </c>
      <c r="F89" s="42">
        <f>E89</f>
        <v>1520.1823708207</v>
      </c>
      <c r="G89" s="132" t="s">
        <v>0</v>
      </c>
    </row>
    <row r="90" spans="1:7" x14ac:dyDescent="0.2">
      <c r="A90" s="46" t="s">
        <v>273</v>
      </c>
      <c r="B90" s="132" t="s">
        <v>90</v>
      </c>
      <c r="C90" s="131" t="s">
        <v>86</v>
      </c>
      <c r="D90" s="42">
        <v>100.157458991</v>
      </c>
      <c r="E90" s="42">
        <f>D90</f>
        <v>100.157458991</v>
      </c>
      <c r="F90" s="42">
        <f>E90</f>
        <v>100.157458991</v>
      </c>
      <c r="G90" s="132" t="s">
        <v>0</v>
      </c>
    </row>
    <row r="91" spans="1:7" ht="25.5" x14ac:dyDescent="0.2">
      <c r="A91" s="46" t="s">
        <v>274</v>
      </c>
      <c r="B91" s="132" t="s">
        <v>92</v>
      </c>
      <c r="C91" s="131" t="s">
        <v>58</v>
      </c>
      <c r="D91" s="38">
        <f>Part1_1!L15</f>
        <v>10</v>
      </c>
      <c r="E91" s="38">
        <f>D91</f>
        <v>10</v>
      </c>
      <c r="F91" s="38">
        <f>D91</f>
        <v>10</v>
      </c>
      <c r="G91" s="132" t="s">
        <v>0</v>
      </c>
    </row>
    <row r="92" spans="1:7" ht="25.5" x14ac:dyDescent="0.2">
      <c r="A92" s="135" t="s">
        <v>275</v>
      </c>
      <c r="B92" s="132" t="s">
        <v>94</v>
      </c>
      <c r="C92" s="131" t="s">
        <v>77</v>
      </c>
      <c r="D92" s="38">
        <v>0</v>
      </c>
      <c r="E92" s="38">
        <v>0</v>
      </c>
      <c r="F92" s="38">
        <v>0</v>
      </c>
      <c r="G92" s="132" t="s">
        <v>0</v>
      </c>
    </row>
    <row r="93" spans="1:7" ht="25.5" x14ac:dyDescent="0.2">
      <c r="A93" s="135" t="s">
        <v>276</v>
      </c>
      <c r="B93" s="132" t="s">
        <v>96</v>
      </c>
      <c r="C93" s="131" t="s">
        <v>58</v>
      </c>
      <c r="D93" s="38">
        <f>D91</f>
        <v>10</v>
      </c>
      <c r="E93" s="38">
        <f t="shared" ref="E93:F93" si="30">E91</f>
        <v>10</v>
      </c>
      <c r="F93" s="38">
        <f t="shared" si="30"/>
        <v>10</v>
      </c>
      <c r="G93" s="132" t="s">
        <v>0</v>
      </c>
    </row>
    <row r="94" spans="1:7" ht="15.75" x14ac:dyDescent="0.2">
      <c r="A94" s="15" t="s">
        <v>279</v>
      </c>
      <c r="B94" s="36" t="s">
        <v>166</v>
      </c>
      <c r="C94" s="8" t="s">
        <v>0</v>
      </c>
      <c r="D94" s="39" t="s">
        <v>0</v>
      </c>
      <c r="E94" s="39" t="s">
        <v>0</v>
      </c>
      <c r="F94" s="39" t="s">
        <v>0</v>
      </c>
      <c r="G94" s="8" t="s">
        <v>0</v>
      </c>
    </row>
    <row r="95" spans="1:7" x14ac:dyDescent="0.2">
      <c r="A95" s="46" t="s">
        <v>280</v>
      </c>
      <c r="B95" s="9" t="s">
        <v>130</v>
      </c>
      <c r="C95" s="132" t="s">
        <v>0</v>
      </c>
      <c r="D95" s="22" t="s">
        <v>0</v>
      </c>
      <c r="E95" s="22" t="s">
        <v>0</v>
      </c>
      <c r="F95" s="22" t="s">
        <v>0</v>
      </c>
      <c r="G95" s="132" t="s">
        <v>0</v>
      </c>
    </row>
    <row r="96" spans="1:7" ht="38.25" x14ac:dyDescent="0.2">
      <c r="A96" s="46" t="s">
        <v>281</v>
      </c>
      <c r="B96" s="132" t="s">
        <v>131</v>
      </c>
      <c r="C96" s="131" t="s">
        <v>77</v>
      </c>
      <c r="D96" s="38">
        <f>D97*D102-D103*D104</f>
        <v>95894.960000000021</v>
      </c>
      <c r="E96" s="38">
        <f>D96</f>
        <v>95894.960000000021</v>
      </c>
      <c r="F96" s="38">
        <f>E96</f>
        <v>95894.960000000021</v>
      </c>
      <c r="G96" s="22" t="s">
        <v>289</v>
      </c>
    </row>
    <row r="97" spans="1:7" ht="38.25" x14ac:dyDescent="0.2">
      <c r="A97" s="46" t="s">
        <v>210</v>
      </c>
      <c r="B97" s="47" t="s">
        <v>81</v>
      </c>
      <c r="C97" s="131" t="s">
        <v>77</v>
      </c>
      <c r="D97" s="43">
        <f>ROUND((D98*(D99/100*D100/100*D101/100)),2)</f>
        <v>287.8</v>
      </c>
      <c r="E97" s="43">
        <f>ROUND((E98*(E99/100*E100/100*E101/100)),2)</f>
        <v>287.8</v>
      </c>
      <c r="F97" s="43">
        <f>ROUND((F98*(F99/100*F100/100*F101/100)),2)</f>
        <v>287.8</v>
      </c>
      <c r="G97" s="46" t="s">
        <v>290</v>
      </c>
    </row>
    <row r="98" spans="1:7" x14ac:dyDescent="0.2">
      <c r="A98" s="46" t="s">
        <v>282</v>
      </c>
      <c r="B98" s="132" t="s">
        <v>83</v>
      </c>
      <c r="C98" s="131" t="s">
        <v>77</v>
      </c>
      <c r="D98" s="38">
        <v>17041.87</v>
      </c>
      <c r="E98" s="38">
        <f>D98</f>
        <v>17041.87</v>
      </c>
      <c r="F98" s="38">
        <f>E98</f>
        <v>17041.87</v>
      </c>
      <c r="G98" s="132" t="s">
        <v>0</v>
      </c>
    </row>
    <row r="99" spans="1:7" x14ac:dyDescent="0.2">
      <c r="A99" s="46" t="s">
        <v>283</v>
      </c>
      <c r="B99" s="132" t="s">
        <v>85</v>
      </c>
      <c r="C99" s="131" t="s">
        <v>86</v>
      </c>
      <c r="D99" s="41">
        <v>100</v>
      </c>
      <c r="E99" s="41">
        <v>100</v>
      </c>
      <c r="F99" s="41">
        <v>100</v>
      </c>
      <c r="G99" s="132" t="s">
        <v>0</v>
      </c>
    </row>
    <row r="100" spans="1:7" x14ac:dyDescent="0.2">
      <c r="A100" s="46" t="s">
        <v>284</v>
      </c>
      <c r="B100" s="132" t="s">
        <v>88</v>
      </c>
      <c r="C100" s="131" t="s">
        <v>86</v>
      </c>
      <c r="D100" s="42">
        <v>1.6373514889</v>
      </c>
      <c r="E100" s="42">
        <f>D100</f>
        <v>1.6373514889</v>
      </c>
      <c r="F100" s="42">
        <f>D100</f>
        <v>1.6373514889</v>
      </c>
      <c r="G100" s="132" t="s">
        <v>0</v>
      </c>
    </row>
    <row r="101" spans="1:7" x14ac:dyDescent="0.2">
      <c r="A101" s="46" t="s">
        <v>285</v>
      </c>
      <c r="B101" s="132" t="s">
        <v>90</v>
      </c>
      <c r="C101" s="131" t="s">
        <v>86</v>
      </c>
      <c r="D101" s="42">
        <v>103.1410676112</v>
      </c>
      <c r="E101" s="42">
        <f>D101</f>
        <v>103.1410676112</v>
      </c>
      <c r="F101" s="42">
        <f>D101</f>
        <v>103.1410676112</v>
      </c>
      <c r="G101" s="132" t="s">
        <v>0</v>
      </c>
    </row>
    <row r="102" spans="1:7" ht="25.5" x14ac:dyDescent="0.2">
      <c r="A102" s="46" t="s">
        <v>286</v>
      </c>
      <c r="B102" s="132" t="s">
        <v>92</v>
      </c>
      <c r="C102" s="131" t="s">
        <v>58</v>
      </c>
      <c r="D102" s="38">
        <f>Part1_1!L16</f>
        <v>476</v>
      </c>
      <c r="E102" s="38">
        <f>Part1_1!N16</f>
        <v>476</v>
      </c>
      <c r="F102" s="38">
        <f>Part1_1!P16</f>
        <v>476</v>
      </c>
      <c r="G102" s="132" t="s">
        <v>0</v>
      </c>
    </row>
    <row r="103" spans="1:7" ht="25.5" x14ac:dyDescent="0.2">
      <c r="A103" s="46" t="s">
        <v>287</v>
      </c>
      <c r="B103" s="132" t="s">
        <v>94</v>
      </c>
      <c r="C103" s="131" t="s">
        <v>77</v>
      </c>
      <c r="D103" s="38">
        <v>86.34</v>
      </c>
      <c r="E103" s="38">
        <f>D103</f>
        <v>86.34</v>
      </c>
      <c r="F103" s="38">
        <f>D103</f>
        <v>86.34</v>
      </c>
      <c r="G103" s="132" t="s">
        <v>0</v>
      </c>
    </row>
    <row r="104" spans="1:7" ht="25.5" x14ac:dyDescent="0.2">
      <c r="A104" s="99" t="s">
        <v>288</v>
      </c>
      <c r="B104" s="132" t="s">
        <v>96</v>
      </c>
      <c r="C104" s="131" t="s">
        <v>58</v>
      </c>
      <c r="D104" s="44">
        <f>D102</f>
        <v>476</v>
      </c>
      <c r="E104" s="44">
        <f>E102</f>
        <v>476</v>
      </c>
      <c r="F104" s="44">
        <f>F102</f>
        <v>476</v>
      </c>
      <c r="G104" s="30" t="s">
        <v>0</v>
      </c>
    </row>
    <row r="105" spans="1:7" ht="25.5" x14ac:dyDescent="0.2">
      <c r="A105" s="131">
        <v>2</v>
      </c>
      <c r="B105" s="132" t="s">
        <v>107</v>
      </c>
      <c r="C105" s="29" t="s">
        <v>77</v>
      </c>
      <c r="D105" s="18">
        <f>2557900-3.78</f>
        <v>2557896.2200000002</v>
      </c>
      <c r="E105" s="18">
        <f>D105</f>
        <v>2557896.2200000002</v>
      </c>
      <c r="F105" s="18">
        <f>D105</f>
        <v>2557896.2200000002</v>
      </c>
      <c r="G105" s="32" t="s">
        <v>0</v>
      </c>
    </row>
    <row r="106" spans="1:7" ht="15.75" x14ac:dyDescent="0.2">
      <c r="A106" s="15">
        <v>3</v>
      </c>
      <c r="B106" s="132" t="s">
        <v>108</v>
      </c>
      <c r="C106" s="131" t="s">
        <v>86</v>
      </c>
      <c r="D106" s="45">
        <v>100</v>
      </c>
      <c r="E106" s="45">
        <v>100</v>
      </c>
      <c r="F106" s="45">
        <v>100</v>
      </c>
      <c r="G106" s="31" t="s">
        <v>0</v>
      </c>
    </row>
    <row r="107" spans="1:7" x14ac:dyDescent="0.2">
      <c r="A107" s="21" t="s">
        <v>134</v>
      </c>
      <c r="B107" s="132" t="s">
        <v>109</v>
      </c>
      <c r="C107" s="131" t="s">
        <v>77</v>
      </c>
      <c r="D107" s="34">
        <f>D5+D105</f>
        <v>107514340</v>
      </c>
      <c r="E107" s="38">
        <f>E5+E105</f>
        <v>107514340</v>
      </c>
      <c r="F107" s="38">
        <f>F5+F105</f>
        <v>107514340</v>
      </c>
      <c r="G107" s="132" t="s">
        <v>139</v>
      </c>
    </row>
    <row r="109" spans="1:7" x14ac:dyDescent="0.2">
      <c r="D109" s="33"/>
    </row>
    <row r="111" spans="1:7" x14ac:dyDescent="0.2">
      <c r="C111" s="52"/>
      <c r="D111" s="33"/>
      <c r="E111" s="52"/>
    </row>
    <row r="112" spans="1:7" x14ac:dyDescent="0.2">
      <c r="C112" s="52"/>
      <c r="D112" s="52"/>
      <c r="E112" s="52"/>
    </row>
    <row r="113" spans="3:5" x14ac:dyDescent="0.2">
      <c r="C113" s="52"/>
      <c r="D113" s="52"/>
      <c r="E113" s="52"/>
    </row>
    <row r="114" spans="3:5" x14ac:dyDescent="0.2">
      <c r="C114" s="52"/>
      <c r="D114" s="52"/>
      <c r="E114" s="52"/>
    </row>
  </sheetData>
  <mergeCells count="6">
    <mergeCell ref="A1:G1"/>
    <mergeCell ref="A2:A3"/>
    <mergeCell ref="B2:B3"/>
    <mergeCell ref="C2:C3"/>
    <mergeCell ref="D2:F2"/>
    <mergeCell ref="G2:G3"/>
  </mergeCells>
  <pageMargins left="0.39370078740157483" right="0.39370078740157483" top="0.39370078740157483" bottom="0.59055118110236227" header="0.31496062992125984" footer="0.31496062992125984"/>
  <pageSetup paperSize="9" scale="85" fitToHeight="0" orientation="landscape" r:id="rId1"/>
  <headerFooter>
    <oddFooter>&amp;C&amp;P из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1"/>
  <sheetViews>
    <sheetView topLeftCell="A4" workbookViewId="0"/>
  </sheetViews>
  <sheetFormatPr defaultRowHeight="12.75" x14ac:dyDescent="0.2"/>
  <cols>
    <col min="1" max="1" width="9" customWidth="1"/>
    <col min="2" max="2" width="90" customWidth="1"/>
    <col min="3" max="3" width="67" customWidth="1"/>
  </cols>
  <sheetData>
    <row r="1" spans="1:3" x14ac:dyDescent="0.2">
      <c r="A1" s="5" t="s">
        <v>0</v>
      </c>
    </row>
    <row r="2" spans="1:3" ht="33" customHeight="1" x14ac:dyDescent="0.2">
      <c r="A2" s="159" t="s">
        <v>110</v>
      </c>
      <c r="B2" s="159"/>
      <c r="C2" s="159"/>
    </row>
    <row r="3" spans="1:3" ht="11.45" customHeight="1" x14ac:dyDescent="0.2">
      <c r="A3" s="143" t="s">
        <v>0</v>
      </c>
      <c r="B3" s="143"/>
      <c r="C3" s="143"/>
    </row>
    <row r="4" spans="1:3" ht="21.6" customHeight="1" x14ac:dyDescent="0.2">
      <c r="A4" s="143" t="s">
        <v>111</v>
      </c>
      <c r="B4" s="143"/>
      <c r="C4" s="143"/>
    </row>
    <row r="5" spans="1:3" ht="21.6" customHeight="1" x14ac:dyDescent="0.2">
      <c r="A5" s="6" t="s">
        <v>69</v>
      </c>
      <c r="B5" s="6" t="s">
        <v>112</v>
      </c>
      <c r="C5" s="6" t="s">
        <v>113</v>
      </c>
    </row>
    <row r="6" spans="1:3" ht="12.75" customHeight="1" x14ac:dyDescent="0.2">
      <c r="A6" s="6" t="s">
        <v>35</v>
      </c>
      <c r="B6" s="7" t="s">
        <v>114</v>
      </c>
      <c r="C6" s="7" t="s">
        <v>115</v>
      </c>
    </row>
    <row r="7" spans="1:3" ht="12.75" customHeight="1" x14ac:dyDescent="0.2">
      <c r="A7" s="6" t="s">
        <v>36</v>
      </c>
      <c r="B7" s="7" t="s">
        <v>116</v>
      </c>
      <c r="C7" s="7" t="s">
        <v>117</v>
      </c>
    </row>
    <row r="8" spans="1:3" ht="11.45" customHeight="1" x14ac:dyDescent="0.2">
      <c r="A8" s="143" t="s">
        <v>0</v>
      </c>
      <c r="B8" s="143"/>
      <c r="C8" s="143"/>
    </row>
    <row r="9" spans="1:3" ht="21.6" customHeight="1" x14ac:dyDescent="0.2">
      <c r="A9" s="160" t="s">
        <v>118</v>
      </c>
      <c r="B9" s="160"/>
      <c r="C9" s="160"/>
    </row>
    <row r="10" spans="1:3" ht="12.75" customHeight="1" x14ac:dyDescent="0.2">
      <c r="A10" s="6" t="s">
        <v>35</v>
      </c>
      <c r="B10" s="162" t="s">
        <v>119</v>
      </c>
      <c r="C10" s="162"/>
    </row>
    <row r="11" spans="1:3" ht="12.75" customHeight="1" x14ac:dyDescent="0.2">
      <c r="A11" s="6" t="s">
        <v>36</v>
      </c>
      <c r="B11" s="162" t="s">
        <v>120</v>
      </c>
      <c r="C11" s="162"/>
    </row>
    <row r="12" spans="1:3" ht="11.45" customHeight="1" x14ac:dyDescent="0.2">
      <c r="A12" s="143" t="s">
        <v>0</v>
      </c>
      <c r="B12" s="143"/>
      <c r="C12" s="143"/>
    </row>
    <row r="13" spans="1:3" ht="21.6" customHeight="1" x14ac:dyDescent="0.2">
      <c r="A13" s="160" t="s">
        <v>121</v>
      </c>
      <c r="B13" s="160"/>
      <c r="C13" s="160"/>
    </row>
    <row r="14" spans="1:3" ht="12.75" customHeight="1" x14ac:dyDescent="0.2">
      <c r="A14" s="6" t="s">
        <v>35</v>
      </c>
      <c r="B14" s="162" t="s">
        <v>122</v>
      </c>
      <c r="C14" s="162"/>
    </row>
    <row r="15" spans="1:3" ht="11.45" customHeight="1" x14ac:dyDescent="0.2">
      <c r="A15" s="143" t="s">
        <v>0</v>
      </c>
      <c r="B15" s="143"/>
      <c r="C15" s="143"/>
    </row>
    <row r="16" spans="1:3" ht="29.45" customHeight="1" x14ac:dyDescent="0.2">
      <c r="A16" s="159" t="s">
        <v>123</v>
      </c>
      <c r="B16" s="159"/>
      <c r="C16" s="159"/>
    </row>
    <row r="17" spans="1:3" ht="10.35" customHeight="1" x14ac:dyDescent="0.2">
      <c r="A17" s="161" t="s">
        <v>0</v>
      </c>
      <c r="B17" s="161"/>
      <c r="C17" s="161"/>
    </row>
    <row r="18" spans="1:3" ht="28.9" customHeight="1" x14ac:dyDescent="0.2">
      <c r="A18" s="6" t="s">
        <v>69</v>
      </c>
      <c r="B18" s="6" t="s">
        <v>124</v>
      </c>
      <c r="C18" s="6" t="s">
        <v>125</v>
      </c>
    </row>
    <row r="19" spans="1:3" ht="12.75" customHeight="1" x14ac:dyDescent="0.2">
      <c r="A19" s="6" t="s">
        <v>35</v>
      </c>
      <c r="B19" s="7" t="s">
        <v>126</v>
      </c>
      <c r="C19" s="7" t="s">
        <v>0</v>
      </c>
    </row>
    <row r="20" spans="1:3" ht="12.75" customHeight="1" x14ac:dyDescent="0.2">
      <c r="A20" s="6" t="s">
        <v>36</v>
      </c>
      <c r="B20" s="7" t="s">
        <v>127</v>
      </c>
      <c r="C20" s="7" t="s">
        <v>0</v>
      </c>
    </row>
    <row r="21" spans="1:3" ht="28.9" customHeight="1" x14ac:dyDescent="0.2">
      <c r="A21" s="6" t="s">
        <v>37</v>
      </c>
      <c r="B21" s="7" t="s">
        <v>128</v>
      </c>
      <c r="C21" s="7" t="s">
        <v>0</v>
      </c>
    </row>
  </sheetData>
  <mergeCells count="13">
    <mergeCell ref="A15:C15"/>
    <mergeCell ref="A16:C16"/>
    <mergeCell ref="A17:C17"/>
    <mergeCell ref="B10:C10"/>
    <mergeCell ref="B11:C11"/>
    <mergeCell ref="A12:C12"/>
    <mergeCell ref="A13:C13"/>
    <mergeCell ref="B14:C14"/>
    <mergeCell ref="A2:C2"/>
    <mergeCell ref="A3:C3"/>
    <mergeCell ref="A4:C4"/>
    <mergeCell ref="A8:C8"/>
    <mergeCell ref="A9:C9"/>
  </mergeCells>
  <pageMargins left="0.39370078740157483" right="0.39370078740157483" top="0.39370078740157483" bottom="0.59055118110236227" header="0.31496062992125984" footer="0.31496062992125984"/>
  <pageSetup paperSize="9" scale="70" fitToHeight="0" orientation="landscape" r:id="rId1"/>
  <headerFooter>
    <oddFooter>&amp;C&amp;P из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2</vt:i4>
      </vt:variant>
    </vt:vector>
  </HeadingPairs>
  <TitlesOfParts>
    <vt:vector size="7" baseType="lpstr">
      <vt:lpstr>Title</vt:lpstr>
      <vt:lpstr>Part1_1</vt:lpstr>
      <vt:lpstr>Part1_2</vt:lpstr>
      <vt:lpstr>Part2</vt:lpstr>
      <vt:lpstr>Part3</vt:lpstr>
      <vt:lpstr>Title!Заголовки_для_печати</vt:lpstr>
      <vt:lpstr>Title!Область_печати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2025-10-27T05:26:04Z</dcterms:modified>
</cp:coreProperties>
</file>